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ustomProperty8.bin" ContentType="application/vnd.openxmlformats-officedocument.spreadsheetml.customProperty"/>
  <Override PartName="/xl/drawings/drawing4.xml" ContentType="application/vnd.openxmlformats-officedocument.drawing+xml"/>
  <Override PartName="/xl/ctrlProps/ctrlProp2.xml" ContentType="application/vnd.ms-excel.controlproperties+xml"/>
  <Override PartName="/xl/customProperty9.bin" ContentType="application/vnd.openxmlformats-officedocument.spreadsheetml.customProperty"/>
  <Override PartName="/xl/drawings/drawing5.xml" ContentType="application/vnd.openxmlformats-officedocument.drawing+xml"/>
  <Override PartName="/xl/ctrlProps/ctrlProp3.xml" ContentType="application/vnd.ms-excel.controlproperties+xml"/>
  <Override PartName="/xl/customProperty10.bin" ContentType="application/vnd.openxmlformats-officedocument.spreadsheetml.customProperty"/>
  <Override PartName="/xl/drawings/drawing6.xml" ContentType="application/vnd.openxmlformats-officedocument.drawing+xml"/>
  <Override PartName="/xl/ctrlProps/ctrlProp4.xml" ContentType="application/vnd.ms-excel.controlproperties+xml"/>
  <Override PartName="/xl/customProperty11.bin" ContentType="application/vnd.openxmlformats-officedocument.spreadsheetml.customProperty"/>
  <Override PartName="/xl/drawings/drawing7.xml" ContentType="application/vnd.openxmlformats-officedocument.drawing+xml"/>
  <Override PartName="/xl/ctrlProps/ctrlProp5.xml" ContentType="application/vnd.ms-excel.controlproperties+xml"/>
  <Override PartName="/xl/customProperty12.bin" ContentType="application/vnd.openxmlformats-officedocument.spreadsheetml.customProperty"/>
  <Override PartName="/xl/drawings/drawing8.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M:\FIN\Rubena\PSD\Template\"/>
    </mc:Choice>
  </mc:AlternateContent>
  <xr:revisionPtr revIDLastSave="0" documentId="13_ncr:1_{5AA2AF08-DD70-4D2F-AEC1-AD25693D5E28}" xr6:coauthVersionLast="36" xr6:coauthVersionMax="36" xr10:uidLastSave="{00000000-0000-0000-0000-000000000000}"/>
  <workbookProtection workbookAlgorithmName="SHA-512" workbookHashValue="QiqhsdyD/6IBkUh6BD5eCWOlPUTdPKqfyJdq1a0DrDSDGKc/x2Wq9xRhMXvoXn5/GwAv2lc9LlGItFOEyjC0fw==" workbookSaltValue="bgdHxsiHv7mT4Y7T1ceWBg==" workbookSpinCount="100000" lockStructure="1"/>
  <bookViews>
    <workbookView xWindow="0" yWindow="-30" windowWidth="15600" windowHeight="9090" tabRatio="898" firstSheet="1" activeTab="6" xr2:uid="{00000000-000D-0000-FFFF-FFFF00000000}"/>
  </bookViews>
  <sheets>
    <sheet name="data" sheetId="21" state="hidden" r:id="rId1"/>
    <sheet name="Index" sheetId="20" r:id="rId2"/>
    <sheet name="work" sheetId="22" state="hidden" r:id="rId3"/>
    <sheet name="validation" sheetId="39" state="hidden" r:id="rId4"/>
    <sheet name="validations" sheetId="25" state="hidden" r:id="rId5"/>
    <sheet name="codes" sheetId="40" state="hidden" r:id="rId6"/>
    <sheet name="1. General Govt." sheetId="3" r:id="rId7"/>
    <sheet name="1.1Central Govt." sheetId="30" r:id="rId8"/>
    <sheet name="1.1.1 Budget.Cnt.Govt." sheetId="34" r:id="rId9"/>
    <sheet name="2. NonFin.Public.Corp." sheetId="35" r:id="rId10"/>
    <sheet name="3. Fin.Public Corp." sheetId="38" r:id="rId11"/>
    <sheet name="4. Total Public Sector" sheetId="36" r:id="rId12"/>
  </sheets>
  <definedNames>
    <definedName name="_xlnm.Print_Area" localSheetId="6">'1. General Govt.'!$B$1:$F$45</definedName>
    <definedName name="_xlnm.Print_Area" localSheetId="8">'1.1.1 Budget.Cnt.Govt.'!$A$1:$E$48</definedName>
    <definedName name="_xlnm.Print_Area" localSheetId="7">'1.1Central Govt.'!$A$1:$E$48</definedName>
    <definedName name="_xlnm.Print_Area" localSheetId="9">'2. NonFin.Public.Corp.'!$B$1:$F$45</definedName>
    <definedName name="_xlnm.Print_Area" localSheetId="10">'3. Fin.Public Corp.'!$A$1:$E$48</definedName>
    <definedName name="_xlnm.Print_Area" localSheetId="11">'4. Total Public Sector'!$A$1:$E$48</definedName>
    <definedName name="_xlnm.Print_Area" localSheetId="5">codes!$B$3:$B$34</definedName>
    <definedName name="_xlnm.Print_Area" localSheetId="0">data!#REF!</definedName>
    <definedName name="_xlnm.Print_Area" localSheetId="1">Index!$B$1:$P$24</definedName>
    <definedName name="_xlnm.Print_Titles" localSheetId="8">'1.1.1 Budget.Cnt.Govt.'!$1:$4</definedName>
    <definedName name="_xlnm.Print_Titles" localSheetId="7">'1.1Central Govt.'!$1:$4</definedName>
    <definedName name="_xlnm.Print_Titles" localSheetId="9">'2. NonFin.Public.Corp.'!$1:$4</definedName>
    <definedName name="_xlnm.Print_Titles" localSheetId="10">'3. Fin.Public Corp.'!$1:$4</definedName>
    <definedName name="_xlnm.Print_Titles" localSheetId="11">'4. Total Public Sector'!$1:$4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 i="36" l="1"/>
  <c r="F2" i="38"/>
  <c r="F2" i="35"/>
  <c r="F2" i="34"/>
  <c r="F2" i="30"/>
  <c r="F2" i="3"/>
  <c r="F33" i="36" l="1"/>
  <c r="E33" i="36"/>
  <c r="D33" i="36"/>
  <c r="C33" i="36"/>
  <c r="F32" i="36"/>
  <c r="E32" i="36"/>
  <c r="D32" i="36"/>
  <c r="C32" i="36"/>
  <c r="F31" i="36"/>
  <c r="E31" i="36"/>
  <c r="D31" i="36"/>
  <c r="C31" i="36"/>
  <c r="F30" i="36"/>
  <c r="E30" i="36"/>
  <c r="D30" i="36"/>
  <c r="C30" i="36"/>
  <c r="F29" i="36"/>
  <c r="E29" i="36"/>
  <c r="D29" i="36"/>
  <c r="C29" i="36"/>
  <c r="F28" i="36"/>
  <c r="E28" i="36"/>
  <c r="D28" i="36"/>
  <c r="C28" i="36"/>
  <c r="D31" i="3"/>
  <c r="A228" i="40" l="1"/>
  <c r="B228" i="40"/>
  <c r="A229" i="40"/>
  <c r="B229" i="40"/>
  <c r="A230" i="40"/>
  <c r="B230" i="40"/>
  <c r="A231" i="40"/>
  <c r="B231" i="40"/>
  <c r="A232" i="40"/>
  <c r="B232" i="40"/>
  <c r="A233" i="40"/>
  <c r="B233" i="40"/>
  <c r="A234" i="40"/>
  <c r="B234" i="40"/>
  <c r="A235" i="40"/>
  <c r="B235" i="40"/>
  <c r="A236" i="40"/>
  <c r="B236" i="40"/>
  <c r="A237" i="40"/>
  <c r="B237" i="40"/>
  <c r="A238" i="40"/>
  <c r="B238" i="40"/>
  <c r="A239" i="40"/>
  <c r="B239" i="40"/>
  <c r="A240" i="40"/>
  <c r="B240" i="40"/>
  <c r="A241" i="40"/>
  <c r="B241" i="40"/>
  <c r="A242" i="40"/>
  <c r="B242" i="40"/>
  <c r="A243" i="40"/>
  <c r="B243" i="40"/>
  <c r="A244" i="40"/>
  <c r="B244" i="40"/>
  <c r="A245" i="40"/>
  <c r="B245" i="40"/>
  <c r="A246" i="40"/>
  <c r="B246" i="40"/>
  <c r="A247" i="40"/>
  <c r="B247" i="40"/>
  <c r="A248" i="40"/>
  <c r="B248" i="40"/>
  <c r="A249" i="40"/>
  <c r="B249" i="40"/>
  <c r="A250" i="40"/>
  <c r="B250" i="40"/>
  <c r="A251" i="40"/>
  <c r="B251" i="40"/>
  <c r="A252" i="40"/>
  <c r="B252" i="40"/>
  <c r="A253" i="40"/>
  <c r="B253" i="40"/>
  <c r="A254" i="40"/>
  <c r="B254" i="40"/>
  <c r="A255" i="40"/>
  <c r="B255" i="40"/>
  <c r="A256" i="40"/>
  <c r="B256" i="40"/>
  <c r="A257" i="40"/>
  <c r="B257" i="40"/>
  <c r="A258" i="40"/>
  <c r="B258" i="40"/>
  <c r="A259" i="40"/>
  <c r="B259" i="40"/>
  <c r="A260" i="40"/>
  <c r="B260" i="40"/>
  <c r="A261" i="40"/>
  <c r="B261" i="40"/>
  <c r="A262" i="40"/>
  <c r="B262" i="40"/>
  <c r="A263" i="40"/>
  <c r="B263" i="40"/>
  <c r="A264" i="40"/>
  <c r="B264" i="40"/>
  <c r="A265" i="40"/>
  <c r="B265" i="40"/>
  <c r="A266" i="40"/>
  <c r="B266" i="40"/>
  <c r="A267" i="40"/>
  <c r="B267" i="40"/>
  <c r="A268" i="40"/>
  <c r="B268" i="40"/>
  <c r="A269" i="40"/>
  <c r="B269" i="40"/>
  <c r="A270" i="40"/>
  <c r="B270" i="40"/>
  <c r="A271" i="40"/>
  <c r="B271" i="40"/>
  <c r="A272" i="40"/>
  <c r="B272" i="40"/>
  <c r="A273" i="40"/>
  <c r="B273" i="40"/>
  <c r="A274" i="40"/>
  <c r="B274" i="40"/>
  <c r="A275" i="40"/>
  <c r="B275" i="40"/>
  <c r="A276" i="40"/>
  <c r="B276" i="40"/>
  <c r="A277" i="40"/>
  <c r="B277" i="40"/>
  <c r="A278" i="40"/>
  <c r="B278" i="40"/>
  <c r="A279" i="40"/>
  <c r="B279" i="40"/>
  <c r="A280" i="40"/>
  <c r="B280" i="40"/>
  <c r="A281" i="40"/>
  <c r="B281" i="40"/>
  <c r="A282" i="40"/>
  <c r="B282" i="40"/>
  <c r="A283" i="40"/>
  <c r="B283" i="40"/>
  <c r="A284" i="40"/>
  <c r="B284" i="40"/>
  <c r="A285" i="40"/>
  <c r="B285" i="40"/>
  <c r="A286" i="40"/>
  <c r="B286" i="40"/>
  <c r="A287" i="40"/>
  <c r="B287" i="40"/>
  <c r="A288" i="40"/>
  <c r="B288" i="40"/>
  <c r="A289" i="40"/>
  <c r="B289" i="40"/>
  <c r="A290" i="40"/>
  <c r="B290" i="40"/>
  <c r="A291" i="40"/>
  <c r="B291" i="40"/>
  <c r="A292" i="40"/>
  <c r="B292" i="40"/>
  <c r="A293" i="40"/>
  <c r="B293" i="40"/>
  <c r="A294" i="40"/>
  <c r="B294" i="40"/>
  <c r="A295" i="40"/>
  <c r="B295" i="40"/>
  <c r="A296" i="40"/>
  <c r="B296" i="40"/>
  <c r="A297" i="40"/>
  <c r="B297" i="40"/>
  <c r="A298" i="40"/>
  <c r="B298" i="40"/>
  <c r="A299" i="40"/>
  <c r="B299" i="40"/>
  <c r="A300" i="40"/>
  <c r="B300" i="40"/>
  <c r="A301" i="40"/>
  <c r="B301" i="40"/>
  <c r="A302" i="40"/>
  <c r="B302" i="40"/>
  <c r="A303" i="40"/>
  <c r="B303" i="40"/>
  <c r="A304" i="40"/>
  <c r="B304" i="40"/>
  <c r="A305" i="40"/>
  <c r="B305" i="40"/>
  <c r="A306" i="40"/>
  <c r="B306" i="40"/>
  <c r="A307" i="40"/>
  <c r="B307" i="40"/>
  <c r="A308" i="40"/>
  <c r="B308" i="40"/>
  <c r="A309" i="40"/>
  <c r="B309" i="40"/>
  <c r="A310" i="40"/>
  <c r="B310" i="40"/>
  <c r="A311" i="40"/>
  <c r="B311" i="40"/>
  <c r="A312" i="40"/>
  <c r="B312" i="40"/>
  <c r="A313" i="40"/>
  <c r="B313" i="40"/>
  <c r="A314" i="40"/>
  <c r="B314" i="40"/>
  <c r="A315" i="40"/>
  <c r="B315" i="40"/>
  <c r="A316" i="40"/>
  <c r="B316" i="40"/>
  <c r="A317" i="40"/>
  <c r="B317" i="40"/>
  <c r="A318" i="40"/>
  <c r="B318" i="40"/>
  <c r="A319" i="40"/>
  <c r="B319" i="40"/>
  <c r="A320" i="40"/>
  <c r="B320" i="40"/>
  <c r="A321" i="40"/>
  <c r="B321" i="40"/>
  <c r="A322" i="40"/>
  <c r="B322" i="40"/>
  <c r="A323" i="40"/>
  <c r="B323" i="40"/>
  <c r="A324" i="40"/>
  <c r="B324" i="40"/>
  <c r="A325" i="40"/>
  <c r="B325" i="40"/>
  <c r="A326" i="40"/>
  <c r="B326" i="40"/>
  <c r="A327" i="40"/>
  <c r="B327" i="40"/>
  <c r="A328" i="40"/>
  <c r="B328" i="40"/>
  <c r="A329" i="40"/>
  <c r="B329" i="40"/>
  <c r="A330" i="40"/>
  <c r="B330" i="40"/>
  <c r="A331" i="40"/>
  <c r="B331" i="40"/>
  <c r="A332" i="40"/>
  <c r="B332" i="40"/>
  <c r="A333" i="40"/>
  <c r="B333" i="40"/>
  <c r="A334" i="40"/>
  <c r="B334" i="40"/>
  <c r="A335" i="40"/>
  <c r="B335" i="40"/>
  <c r="A336" i="40"/>
  <c r="B336" i="40"/>
  <c r="A337" i="40"/>
  <c r="B337" i="40"/>
  <c r="A338" i="40"/>
  <c r="B338" i="40"/>
  <c r="A339" i="40"/>
  <c r="B339" i="40"/>
  <c r="A340" i="40"/>
  <c r="B340" i="40"/>
  <c r="A341" i="40"/>
  <c r="B341" i="40"/>
  <c r="A342" i="40"/>
  <c r="B342" i="40"/>
  <c r="A343" i="40"/>
  <c r="B343" i="40"/>
  <c r="A344" i="40"/>
  <c r="B344" i="40"/>
  <c r="A345" i="40"/>
  <c r="B345" i="40"/>
  <c r="A346" i="40"/>
  <c r="B346" i="40"/>
  <c r="A347" i="40"/>
  <c r="B347" i="40"/>
  <c r="A348" i="40"/>
  <c r="B348" i="40"/>
  <c r="A349" i="40"/>
  <c r="B349" i="40"/>
  <c r="A350" i="40"/>
  <c r="B350" i="40"/>
  <c r="A351" i="40"/>
  <c r="B351" i="40"/>
  <c r="A352" i="40"/>
  <c r="B352" i="40"/>
  <c r="A353" i="40"/>
  <c r="B353" i="40"/>
  <c r="A354" i="40"/>
  <c r="B354" i="40"/>
  <c r="A355" i="40"/>
  <c r="B355" i="40"/>
  <c r="A356" i="40"/>
  <c r="B356" i="40"/>
  <c r="A357" i="40"/>
  <c r="B357" i="40"/>
  <c r="A358" i="40"/>
  <c r="B358" i="40"/>
  <c r="A359" i="40"/>
  <c r="B359" i="40"/>
  <c r="A360" i="40"/>
  <c r="B360" i="40"/>
  <c r="A361" i="40"/>
  <c r="B361" i="40"/>
  <c r="A362" i="40"/>
  <c r="B362" i="40"/>
  <c r="A363" i="40"/>
  <c r="B363" i="40"/>
  <c r="A364" i="40"/>
  <c r="B364" i="40"/>
  <c r="A365" i="40"/>
  <c r="B365" i="40"/>
  <c r="A366" i="40"/>
  <c r="B366" i="40"/>
  <c r="A367" i="40"/>
  <c r="B367" i="40"/>
  <c r="A368" i="40"/>
  <c r="B368" i="40"/>
  <c r="A369" i="40"/>
  <c r="B369" i="40"/>
  <c r="A370" i="40"/>
  <c r="B370" i="40"/>
  <c r="A371" i="40"/>
  <c r="B371" i="40"/>
  <c r="A372" i="40"/>
  <c r="B372" i="40"/>
  <c r="A373" i="40"/>
  <c r="B373" i="40"/>
  <c r="A374" i="40"/>
  <c r="B374" i="40"/>
  <c r="A375" i="40"/>
  <c r="B375" i="40"/>
  <c r="A376" i="40"/>
  <c r="B376" i="40"/>
  <c r="A377" i="40"/>
  <c r="B377" i="40"/>
  <c r="A378" i="40"/>
  <c r="B378" i="40"/>
  <c r="A379" i="40"/>
  <c r="B379" i="40"/>
  <c r="A380" i="40"/>
  <c r="B380" i="40"/>
  <c r="A381" i="40"/>
  <c r="B381" i="40"/>
  <c r="A382" i="40"/>
  <c r="B382" i="40"/>
  <c r="A383" i="40"/>
  <c r="B383" i="40"/>
  <c r="A384" i="40"/>
  <c r="B384" i="40"/>
  <c r="A385" i="40"/>
  <c r="B385" i="40"/>
  <c r="A386" i="40"/>
  <c r="B386" i="40"/>
  <c r="A387" i="40"/>
  <c r="B387" i="40"/>
  <c r="A388" i="40"/>
  <c r="B388" i="40"/>
  <c r="A389" i="40"/>
  <c r="B389" i="40"/>
  <c r="A390" i="40"/>
  <c r="B390" i="40"/>
  <c r="A391" i="40"/>
  <c r="B391" i="40"/>
  <c r="A392" i="40"/>
  <c r="B392" i="40"/>
  <c r="A393" i="40"/>
  <c r="B393" i="40"/>
  <c r="A394" i="40"/>
  <c r="B394" i="40"/>
  <c r="A395" i="40"/>
  <c r="B395" i="40"/>
  <c r="A396" i="40"/>
  <c r="B396" i="40"/>
  <c r="A397" i="40"/>
  <c r="B397" i="40"/>
  <c r="A398" i="40"/>
  <c r="B398" i="40"/>
  <c r="A399" i="40"/>
  <c r="B399" i="40"/>
  <c r="A400" i="40"/>
  <c r="B400" i="40"/>
  <c r="A401" i="40"/>
  <c r="B401" i="40"/>
  <c r="A402" i="40"/>
  <c r="B402" i="40"/>
  <c r="A403" i="40"/>
  <c r="B403" i="40"/>
  <c r="A404" i="40"/>
  <c r="B404" i="40"/>
  <c r="A405" i="40"/>
  <c r="B405" i="40"/>
  <c r="A406" i="40"/>
  <c r="B406" i="40"/>
  <c r="A407" i="40"/>
  <c r="B407" i="40"/>
  <c r="A408" i="40"/>
  <c r="B408" i="40"/>
  <c r="A409" i="40"/>
  <c r="B409" i="40"/>
  <c r="A410" i="40"/>
  <c r="B410" i="40"/>
  <c r="A411" i="40"/>
  <c r="B411" i="40"/>
  <c r="A412" i="40"/>
  <c r="B412" i="40"/>
  <c r="A413" i="40"/>
  <c r="B413" i="40"/>
  <c r="A414" i="40"/>
  <c r="B414" i="40"/>
  <c r="A415" i="40"/>
  <c r="B415" i="40"/>
  <c r="A416" i="40"/>
  <c r="B416" i="40"/>
  <c r="A417" i="40"/>
  <c r="B417" i="40"/>
  <c r="A418" i="40"/>
  <c r="B418" i="40"/>
  <c r="A419" i="40"/>
  <c r="B419" i="40"/>
  <c r="A420" i="40"/>
  <c r="B420" i="40"/>
  <c r="A421" i="40"/>
  <c r="B421" i="40"/>
  <c r="A422" i="40"/>
  <c r="B422" i="40"/>
  <c r="A423" i="40"/>
  <c r="B423" i="40"/>
  <c r="A424" i="40"/>
  <c r="B424" i="40"/>
  <c r="A425" i="40"/>
  <c r="B425" i="40"/>
  <c r="A426" i="40"/>
  <c r="B426" i="40"/>
  <c r="A427" i="40"/>
  <c r="B427" i="40"/>
  <c r="A428" i="40"/>
  <c r="B428" i="40"/>
  <c r="A429" i="40"/>
  <c r="B429" i="40"/>
  <c r="A430" i="40"/>
  <c r="B430" i="40"/>
  <c r="A431" i="40"/>
  <c r="B431" i="40"/>
  <c r="A432" i="40"/>
  <c r="B432" i="40"/>
  <c r="A433" i="40"/>
  <c r="B433" i="40"/>
  <c r="A434" i="40"/>
  <c r="B434" i="40"/>
  <c r="A435" i="40"/>
  <c r="B435" i="40"/>
  <c r="A436" i="40"/>
  <c r="B436" i="40"/>
  <c r="A437" i="40"/>
  <c r="B437" i="40"/>
  <c r="A438" i="40"/>
  <c r="B438" i="40"/>
  <c r="A439" i="40"/>
  <c r="B439" i="40"/>
  <c r="A440" i="40"/>
  <c r="B440" i="40"/>
  <c r="A441" i="40"/>
  <c r="B441" i="40"/>
  <c r="A442" i="40"/>
  <c r="B442" i="40"/>
  <c r="A443" i="40"/>
  <c r="B443" i="40"/>
  <c r="A444" i="40"/>
  <c r="B444" i="40"/>
  <c r="A445" i="40"/>
  <c r="B445" i="40"/>
  <c r="A446" i="40"/>
  <c r="B446" i="40"/>
  <c r="A447" i="40"/>
  <c r="B447" i="40"/>
  <c r="A448" i="40"/>
  <c r="B448" i="40"/>
  <c r="A449" i="40"/>
  <c r="B449" i="40"/>
  <c r="A450" i="40"/>
  <c r="B450" i="40"/>
  <c r="B227" i="40"/>
  <c r="A227" i="40"/>
  <c r="E55" i="21"/>
  <c r="F27" i="36"/>
  <c r="F47" i="36" s="1"/>
  <c r="E27" i="36"/>
  <c r="F163" i="21" s="1"/>
  <c r="N2" i="39" s="1"/>
  <c r="E48" i="36"/>
  <c r="D27" i="36"/>
  <c r="D48" i="36" s="1"/>
  <c r="C27" i="36"/>
  <c r="C47" i="36" s="1"/>
  <c r="F20" i="36"/>
  <c r="G177" i="21" s="1"/>
  <c r="O16" i="39" s="1"/>
  <c r="E20" i="36"/>
  <c r="F177" i="21" s="1"/>
  <c r="N16" i="39" s="1"/>
  <c r="D20" i="36"/>
  <c r="C20" i="36"/>
  <c r="F14" i="36"/>
  <c r="F13" i="36" s="1"/>
  <c r="G171" i="21"/>
  <c r="O10" i="39" s="1"/>
  <c r="E14" i="36"/>
  <c r="D14" i="36"/>
  <c r="E171" i="21" s="1"/>
  <c r="M10" i="39" s="1"/>
  <c r="C14" i="36"/>
  <c r="F7" i="36"/>
  <c r="G164" i="21" s="1"/>
  <c r="O3" i="39" s="1"/>
  <c r="E7" i="36"/>
  <c r="D7" i="36"/>
  <c r="C7" i="36"/>
  <c r="F33" i="38"/>
  <c r="G157" i="21" s="1"/>
  <c r="E33" i="38"/>
  <c r="D33" i="38"/>
  <c r="E157" i="21" s="1"/>
  <c r="C33" i="38"/>
  <c r="F32" i="38"/>
  <c r="G156" i="21" s="1"/>
  <c r="E32" i="38"/>
  <c r="D32" i="38"/>
  <c r="E156" i="21" s="1"/>
  <c r="C32" i="38"/>
  <c r="D156" i="21" s="1"/>
  <c r="F31" i="38"/>
  <c r="G155" i="21" s="1"/>
  <c r="E31" i="38"/>
  <c r="D31" i="38"/>
  <c r="E155" i="21" s="1"/>
  <c r="C31" i="38"/>
  <c r="F30" i="38"/>
  <c r="G154" i="21" s="1"/>
  <c r="E30" i="38"/>
  <c r="D30" i="38"/>
  <c r="E154" i="21" s="1"/>
  <c r="C30" i="38"/>
  <c r="D154" i="21" s="1"/>
  <c r="F29" i="38"/>
  <c r="G153" i="21" s="1"/>
  <c r="E29" i="38"/>
  <c r="D29" i="38"/>
  <c r="E153" i="21" s="1"/>
  <c r="C29" i="38"/>
  <c r="F28" i="38"/>
  <c r="G152" i="21" s="1"/>
  <c r="E28" i="38"/>
  <c r="D28" i="38"/>
  <c r="D27" i="38" s="1"/>
  <c r="C28" i="38"/>
  <c r="D152" i="21" s="1"/>
  <c r="F27" i="38"/>
  <c r="F48" i="38" s="1"/>
  <c r="E27" i="38"/>
  <c r="E48" i="38" s="1"/>
  <c r="F20" i="38"/>
  <c r="G145" i="21" s="1"/>
  <c r="E20" i="38"/>
  <c r="F145" i="21" s="1"/>
  <c r="D20" i="38"/>
  <c r="C20" i="38"/>
  <c r="F14" i="38"/>
  <c r="F13" i="38" s="1"/>
  <c r="G138" i="21" s="1"/>
  <c r="E14" i="38"/>
  <c r="E13" i="38" s="1"/>
  <c r="F138" i="21" s="1"/>
  <c r="D14" i="38"/>
  <c r="D13" i="38" s="1"/>
  <c r="C14" i="38"/>
  <c r="C13" i="38" s="1"/>
  <c r="F7" i="38"/>
  <c r="G132" i="21" s="1"/>
  <c r="E7" i="38"/>
  <c r="F132" i="21" s="1"/>
  <c r="D7" i="38"/>
  <c r="C7" i="38"/>
  <c r="F33" i="35"/>
  <c r="G125" i="21" s="1"/>
  <c r="E33" i="35"/>
  <c r="F125" i="21" s="1"/>
  <c r="D33" i="35"/>
  <c r="C33" i="35"/>
  <c r="F32" i="35"/>
  <c r="G124" i="21" s="1"/>
  <c r="E32" i="35"/>
  <c r="F124" i="21" s="1"/>
  <c r="D32" i="35"/>
  <c r="C32" i="35"/>
  <c r="F31" i="35"/>
  <c r="G123" i="21" s="1"/>
  <c r="E31" i="35"/>
  <c r="F123" i="21" s="1"/>
  <c r="D31" i="35"/>
  <c r="C31" i="35"/>
  <c r="F30" i="35"/>
  <c r="G122" i="21" s="1"/>
  <c r="E30" i="35"/>
  <c r="F122" i="21" s="1"/>
  <c r="D30" i="35"/>
  <c r="C30" i="35"/>
  <c r="F29" i="35"/>
  <c r="G121" i="21" s="1"/>
  <c r="E29" i="35"/>
  <c r="F121" i="21" s="1"/>
  <c r="D29" i="35"/>
  <c r="C29" i="35"/>
  <c r="F28" i="35"/>
  <c r="G120" i="21" s="1"/>
  <c r="E28" i="35"/>
  <c r="F120" i="21" s="1"/>
  <c r="D28" i="35"/>
  <c r="C28" i="35"/>
  <c r="F27" i="35"/>
  <c r="F47" i="35" s="1"/>
  <c r="E27" i="35"/>
  <c r="E48" i="35" s="1"/>
  <c r="D27" i="35"/>
  <c r="D47" i="35" s="1"/>
  <c r="C27" i="35"/>
  <c r="C48" i="35" s="1"/>
  <c r="F20" i="35"/>
  <c r="G113" i="21" s="1"/>
  <c r="E20" i="35"/>
  <c r="D20" i="35"/>
  <c r="C20" i="35"/>
  <c r="F14" i="35"/>
  <c r="F13" i="35" s="1"/>
  <c r="G106" i="21" s="1"/>
  <c r="E14" i="35"/>
  <c r="E13" i="35" s="1"/>
  <c r="F106" i="21" s="1"/>
  <c r="D14" i="35"/>
  <c r="D13" i="35" s="1"/>
  <c r="C14" i="35"/>
  <c r="C13" i="35" s="1"/>
  <c r="F7" i="35"/>
  <c r="G100" i="21" s="1"/>
  <c r="E7" i="35"/>
  <c r="F100" i="21" s="1"/>
  <c r="D7" i="35"/>
  <c r="C7" i="35"/>
  <c r="F33" i="34"/>
  <c r="G93" i="21" s="1"/>
  <c r="E33" i="34"/>
  <c r="F93" i="21" s="1"/>
  <c r="D33" i="34"/>
  <c r="C33" i="34"/>
  <c r="F32" i="34"/>
  <c r="G92" i="21" s="1"/>
  <c r="E32" i="34"/>
  <c r="F92" i="21" s="1"/>
  <c r="D32" i="34"/>
  <c r="C32" i="34"/>
  <c r="F31" i="34"/>
  <c r="G91" i="21" s="1"/>
  <c r="E31" i="34"/>
  <c r="F91" i="21" s="1"/>
  <c r="D31" i="34"/>
  <c r="C31" i="34"/>
  <c r="F30" i="34"/>
  <c r="G90" i="21" s="1"/>
  <c r="E30" i="34"/>
  <c r="F90" i="21" s="1"/>
  <c r="D30" i="34"/>
  <c r="C30" i="34"/>
  <c r="F29" i="34"/>
  <c r="G89" i="21" s="1"/>
  <c r="E29" i="34"/>
  <c r="F89" i="21" s="1"/>
  <c r="D29" i="34"/>
  <c r="C29" i="34"/>
  <c r="F28" i="34"/>
  <c r="G88" i="21" s="1"/>
  <c r="E28" i="34"/>
  <c r="F88" i="21" s="1"/>
  <c r="D28" i="34"/>
  <c r="D27" i="34" s="1"/>
  <c r="C28" i="34"/>
  <c r="C27" i="34" s="1"/>
  <c r="F27" i="34"/>
  <c r="F47" i="34" s="1"/>
  <c r="F20" i="34"/>
  <c r="G81" i="21" s="1"/>
  <c r="E20" i="34"/>
  <c r="D20" i="34"/>
  <c r="E81" i="21" s="1"/>
  <c r="C20" i="34"/>
  <c r="F14" i="34"/>
  <c r="F13" i="34" s="1"/>
  <c r="G74" i="21" s="1"/>
  <c r="E14" i="34"/>
  <c r="E13" i="34" s="1"/>
  <c r="D14" i="34"/>
  <c r="D13" i="34" s="1"/>
  <c r="E74" i="21" s="1"/>
  <c r="C14" i="34"/>
  <c r="C13" i="34" s="1"/>
  <c r="F7" i="34"/>
  <c r="G68" i="21" s="1"/>
  <c r="E7" i="34"/>
  <c r="D7" i="34"/>
  <c r="E68" i="21" s="1"/>
  <c r="C7" i="34"/>
  <c r="D68" i="21" s="1"/>
  <c r="F33" i="30"/>
  <c r="G61" i="21" s="1"/>
  <c r="F32" i="30"/>
  <c r="F31" i="30"/>
  <c r="G59" i="21" s="1"/>
  <c r="F30" i="30"/>
  <c r="G58" i="21" s="1"/>
  <c r="F29" i="30"/>
  <c r="G57" i="21" s="1"/>
  <c r="F28" i="30"/>
  <c r="C28" i="30"/>
  <c r="F20" i="30"/>
  <c r="G49" i="21" s="1"/>
  <c r="F14" i="30"/>
  <c r="G43" i="21" s="1"/>
  <c r="F7" i="30"/>
  <c r="G36" i="21" s="1"/>
  <c r="D29" i="30"/>
  <c r="E57" i="21" s="1"/>
  <c r="E7" i="30"/>
  <c r="F36" i="21" s="1"/>
  <c r="E38" i="21"/>
  <c r="C7" i="30"/>
  <c r="D36" i="21" s="1"/>
  <c r="E40" i="21"/>
  <c r="F41" i="21"/>
  <c r="D44" i="21"/>
  <c r="D14" i="30"/>
  <c r="E14" i="30"/>
  <c r="F43" i="21" s="1"/>
  <c r="E45" i="21"/>
  <c r="D31" i="30"/>
  <c r="E59" i="21" s="1"/>
  <c r="D33" i="30"/>
  <c r="E61" i="21" s="1"/>
  <c r="D28" i="30"/>
  <c r="E56" i="21" s="1"/>
  <c r="E28" i="30"/>
  <c r="F56" i="21" s="1"/>
  <c r="C29" i="30"/>
  <c r="D57" i="21" s="1"/>
  <c r="E29" i="30"/>
  <c r="F57" i="21" s="1"/>
  <c r="C30" i="30"/>
  <c r="D58" i="21" s="1"/>
  <c r="D30" i="30"/>
  <c r="E58" i="21" s="1"/>
  <c r="E30" i="30"/>
  <c r="F58" i="21" s="1"/>
  <c r="C31" i="30"/>
  <c r="D59" i="21" s="1"/>
  <c r="E31" i="30"/>
  <c r="F59" i="21" s="1"/>
  <c r="C32" i="30"/>
  <c r="D60" i="21" s="1"/>
  <c r="D32" i="30"/>
  <c r="E60" i="21" s="1"/>
  <c r="E32" i="30"/>
  <c r="F60" i="21" s="1"/>
  <c r="C33" i="30"/>
  <c r="D61" i="21" s="1"/>
  <c r="E33" i="30"/>
  <c r="F61" i="21" s="1"/>
  <c r="D28" i="3"/>
  <c r="E24" i="21" s="1"/>
  <c r="E28" i="3"/>
  <c r="F28" i="3"/>
  <c r="G24" i="21" s="1"/>
  <c r="C28" i="3"/>
  <c r="D29" i="3"/>
  <c r="E29" i="3"/>
  <c r="F29" i="3"/>
  <c r="G25" i="21" s="1"/>
  <c r="C29" i="3"/>
  <c r="D25" i="21" s="1"/>
  <c r="D30" i="3"/>
  <c r="E26" i="21" s="1"/>
  <c r="E30" i="3"/>
  <c r="F30" i="3"/>
  <c r="G26" i="21" s="1"/>
  <c r="E31" i="3"/>
  <c r="F31" i="3"/>
  <c r="G27" i="21" s="1"/>
  <c r="C30" i="3"/>
  <c r="D26" i="21" s="1"/>
  <c r="C31" i="3"/>
  <c r="D27" i="21" s="1"/>
  <c r="D32" i="3"/>
  <c r="E32" i="3"/>
  <c r="F28" i="21" s="1"/>
  <c r="F32" i="3"/>
  <c r="G28" i="21" s="1"/>
  <c r="C32" i="3"/>
  <c r="D28" i="21" s="1"/>
  <c r="D33" i="3"/>
  <c r="E29" i="21" s="1"/>
  <c r="E33" i="3"/>
  <c r="F29" i="21" s="1"/>
  <c r="F33" i="3"/>
  <c r="C33" i="3"/>
  <c r="D29" i="21" s="1"/>
  <c r="D20" i="3"/>
  <c r="E20" i="3"/>
  <c r="F17" i="21" s="1"/>
  <c r="F20" i="3"/>
  <c r="D14" i="3"/>
  <c r="E11" i="21" s="1"/>
  <c r="E14" i="3"/>
  <c r="F14" i="3"/>
  <c r="G11" i="21" s="1"/>
  <c r="D7" i="3"/>
  <c r="E7" i="3"/>
  <c r="F57" i="25" s="1"/>
  <c r="F7" i="3"/>
  <c r="G4" i="21" s="1"/>
  <c r="C7" i="3"/>
  <c r="D4" i="21" s="1"/>
  <c r="C20" i="3"/>
  <c r="D17" i="21" s="1"/>
  <c r="C14" i="3"/>
  <c r="D11" i="21" s="1"/>
  <c r="D165" i="21"/>
  <c r="L4" i="39" s="1"/>
  <c r="E163" i="21"/>
  <c r="M2" i="39" s="1"/>
  <c r="E164" i="21"/>
  <c r="M3" i="39" s="1"/>
  <c r="F164" i="21"/>
  <c r="N3" i="39" s="1"/>
  <c r="E165" i="21"/>
  <c r="M4" i="39" s="1"/>
  <c r="F165" i="21"/>
  <c r="N4" i="39" s="1"/>
  <c r="G165" i="21"/>
  <c r="O4" i="39" s="1"/>
  <c r="E166" i="21"/>
  <c r="M5" i="39" s="1"/>
  <c r="F166" i="21"/>
  <c r="N5" i="39" s="1"/>
  <c r="G166" i="21"/>
  <c r="O5" i="39" s="1"/>
  <c r="E167" i="21"/>
  <c r="M6" i="39" s="1"/>
  <c r="F167" i="21"/>
  <c r="N6" i="39" s="1"/>
  <c r="G167" i="21"/>
  <c r="O6" i="39" s="1"/>
  <c r="E168" i="21"/>
  <c r="M7" i="39" s="1"/>
  <c r="F168" i="21"/>
  <c r="N7" i="39" s="1"/>
  <c r="G168" i="21"/>
  <c r="O7" i="39" s="1"/>
  <c r="E169" i="21"/>
  <c r="M8" i="39" s="1"/>
  <c r="F169" i="21"/>
  <c r="N8" i="39" s="1"/>
  <c r="G169" i="21"/>
  <c r="O8" i="39" s="1"/>
  <c r="G170" i="21"/>
  <c r="O9" i="39" s="1"/>
  <c r="F171" i="21"/>
  <c r="N10" i="39" s="1"/>
  <c r="E172" i="21"/>
  <c r="M11" i="39" s="1"/>
  <c r="F172" i="21"/>
  <c r="N11" i="39" s="1"/>
  <c r="G172" i="21"/>
  <c r="O11" i="39" s="1"/>
  <c r="E173" i="21"/>
  <c r="M12" i="39" s="1"/>
  <c r="F173" i="21"/>
  <c r="N12" i="39" s="1"/>
  <c r="G173" i="21"/>
  <c r="O12" i="39" s="1"/>
  <c r="E174" i="21"/>
  <c r="M13" i="39" s="1"/>
  <c r="F174" i="21"/>
  <c r="N13" i="39" s="1"/>
  <c r="G174" i="21"/>
  <c r="O13" i="39" s="1"/>
  <c r="E175" i="21"/>
  <c r="M14" i="39" s="1"/>
  <c r="F175" i="21"/>
  <c r="N14" i="39" s="1"/>
  <c r="G175" i="21"/>
  <c r="O14" i="39" s="1"/>
  <c r="E176" i="21"/>
  <c r="M15" i="39" s="1"/>
  <c r="F176" i="21"/>
  <c r="N15" i="39" s="1"/>
  <c r="G176" i="21"/>
  <c r="O15" i="39" s="1"/>
  <c r="E177" i="21"/>
  <c r="M16" i="39" s="1"/>
  <c r="E178" i="21"/>
  <c r="M17" i="39" s="1"/>
  <c r="F178" i="21"/>
  <c r="N17" i="39" s="1"/>
  <c r="G178" i="21"/>
  <c r="O17" i="39" s="1"/>
  <c r="E179" i="21"/>
  <c r="M18" i="39" s="1"/>
  <c r="F179" i="21"/>
  <c r="N18" i="39" s="1"/>
  <c r="G179" i="21"/>
  <c r="O18" i="39" s="1"/>
  <c r="E180" i="21"/>
  <c r="M19" i="39" s="1"/>
  <c r="F180" i="21"/>
  <c r="N19" i="39" s="1"/>
  <c r="G180" i="21"/>
  <c r="O19" i="39" s="1"/>
  <c r="E181" i="21"/>
  <c r="M20" i="39" s="1"/>
  <c r="F181" i="21"/>
  <c r="N20" i="39" s="1"/>
  <c r="G181" i="21"/>
  <c r="O20" i="39" s="1"/>
  <c r="E182" i="21"/>
  <c r="M21" i="39" s="1"/>
  <c r="F182" i="21"/>
  <c r="N21" i="39" s="1"/>
  <c r="G182" i="21"/>
  <c r="O21" i="39" s="1"/>
  <c r="E183" i="21"/>
  <c r="M22" i="39" s="1"/>
  <c r="F183" i="21"/>
  <c r="N22" i="39" s="1"/>
  <c r="G183" i="21"/>
  <c r="O22" i="39" s="1"/>
  <c r="E184" i="21"/>
  <c r="M23" i="39" s="1"/>
  <c r="F184" i="21"/>
  <c r="N23" i="39" s="1"/>
  <c r="G184" i="21"/>
  <c r="O23" i="39" s="1"/>
  <c r="E185" i="21"/>
  <c r="M24" i="39" s="1"/>
  <c r="F185" i="21"/>
  <c r="N24" i="39" s="1"/>
  <c r="G185" i="21"/>
  <c r="O24" i="39" s="1"/>
  <c r="E186" i="21"/>
  <c r="M25" i="39" s="1"/>
  <c r="F186" i="21"/>
  <c r="N25" i="39" s="1"/>
  <c r="G186" i="21"/>
  <c r="O25" i="39" s="1"/>
  <c r="E187" i="21"/>
  <c r="M26" i="39" s="1"/>
  <c r="F187" i="21"/>
  <c r="N26" i="39" s="1"/>
  <c r="G187" i="21"/>
  <c r="O26" i="39" s="1"/>
  <c r="E188" i="21"/>
  <c r="M27" i="39" s="1"/>
  <c r="F188" i="21"/>
  <c r="N27" i="39" s="1"/>
  <c r="G188" i="21"/>
  <c r="O27" i="39" s="1"/>
  <c r="E189" i="21"/>
  <c r="M28" i="39" s="1"/>
  <c r="F189" i="21"/>
  <c r="N28" i="39" s="1"/>
  <c r="G189" i="21"/>
  <c r="O28" i="39" s="1"/>
  <c r="E190" i="21"/>
  <c r="M29" i="39" s="1"/>
  <c r="F190" i="21"/>
  <c r="N29" i="39" s="1"/>
  <c r="G190" i="21"/>
  <c r="O29" i="39" s="1"/>
  <c r="E191" i="21"/>
  <c r="M30" i="39" s="1"/>
  <c r="F191" i="21"/>
  <c r="N30" i="39" s="1"/>
  <c r="G191" i="21"/>
  <c r="O30" i="39" s="1"/>
  <c r="E192" i="21"/>
  <c r="M31" i="39" s="1"/>
  <c r="F192" i="21"/>
  <c r="N31" i="39" s="1"/>
  <c r="G192" i="21"/>
  <c r="O31" i="39" s="1"/>
  <c r="E193" i="21"/>
  <c r="M32" i="39" s="1"/>
  <c r="F193" i="21"/>
  <c r="N32" i="39" s="1"/>
  <c r="G193" i="21"/>
  <c r="O32" i="39" s="1"/>
  <c r="E194" i="21"/>
  <c r="M33" i="39" s="1"/>
  <c r="F194" i="21"/>
  <c r="N33" i="39" s="1"/>
  <c r="G194" i="21"/>
  <c r="O33" i="39" s="1"/>
  <c r="D194" i="21"/>
  <c r="L33" i="39" s="1"/>
  <c r="D191" i="21"/>
  <c r="L30" i="39" s="1"/>
  <c r="D190" i="21"/>
  <c r="L29" i="39" s="1"/>
  <c r="D185" i="21"/>
  <c r="L24" i="39" s="1"/>
  <c r="D186" i="21"/>
  <c r="L25" i="39" s="1"/>
  <c r="D187" i="21"/>
  <c r="L26" i="39" s="1"/>
  <c r="D188" i="21"/>
  <c r="L27" i="39" s="1"/>
  <c r="D189" i="21"/>
  <c r="L28" i="39" s="1"/>
  <c r="D192" i="21"/>
  <c r="L31" i="39" s="1"/>
  <c r="D193" i="21"/>
  <c r="L32" i="39" s="1"/>
  <c r="D184" i="21"/>
  <c r="L23" i="39" s="1"/>
  <c r="D166" i="21"/>
  <c r="L5" i="39" s="1"/>
  <c r="D167" i="21"/>
  <c r="L6" i="39" s="1"/>
  <c r="D168" i="21"/>
  <c r="L7" i="39" s="1"/>
  <c r="D169" i="21"/>
  <c r="L8" i="39" s="1"/>
  <c r="D171" i="21"/>
  <c r="L10" i="39" s="1"/>
  <c r="D172" i="21"/>
  <c r="L11" i="39" s="1"/>
  <c r="D173" i="21"/>
  <c r="L12" i="39" s="1"/>
  <c r="D174" i="21"/>
  <c r="L13" i="39" s="1"/>
  <c r="D175" i="21"/>
  <c r="L14" i="39" s="1"/>
  <c r="D176" i="21"/>
  <c r="L15" i="39" s="1"/>
  <c r="D177" i="21"/>
  <c r="L16" i="39" s="1"/>
  <c r="D178" i="21"/>
  <c r="L17" i="39" s="1"/>
  <c r="D179" i="21"/>
  <c r="L18" i="39" s="1"/>
  <c r="D180" i="21"/>
  <c r="L19" i="39" s="1"/>
  <c r="D181" i="21"/>
  <c r="L20" i="39" s="1"/>
  <c r="D182" i="21"/>
  <c r="L21" i="39" s="1"/>
  <c r="D183" i="21"/>
  <c r="L22" i="39" s="1"/>
  <c r="E133" i="21"/>
  <c r="F133" i="21"/>
  <c r="G133" i="21"/>
  <c r="E134" i="21"/>
  <c r="F134" i="21"/>
  <c r="G134" i="21"/>
  <c r="E135" i="21"/>
  <c r="F135" i="21"/>
  <c r="G135" i="21"/>
  <c r="E136" i="21"/>
  <c r="F136" i="21"/>
  <c r="G136" i="21"/>
  <c r="E137" i="21"/>
  <c r="F137" i="21"/>
  <c r="G137" i="21"/>
  <c r="E140" i="21"/>
  <c r="F140" i="21"/>
  <c r="G140" i="21"/>
  <c r="E141" i="21"/>
  <c r="F141" i="21"/>
  <c r="G141" i="21"/>
  <c r="E142" i="21"/>
  <c r="F142" i="21"/>
  <c r="G142" i="21"/>
  <c r="E143" i="21"/>
  <c r="F143" i="21"/>
  <c r="G143" i="21"/>
  <c r="E144" i="21"/>
  <c r="F144" i="21"/>
  <c r="G144" i="21"/>
  <c r="E146" i="21"/>
  <c r="F146" i="21"/>
  <c r="G146" i="21"/>
  <c r="E147" i="21"/>
  <c r="F147" i="21"/>
  <c r="G147" i="21"/>
  <c r="E148" i="21"/>
  <c r="F148" i="21"/>
  <c r="G148" i="21"/>
  <c r="E149" i="21"/>
  <c r="F149" i="21"/>
  <c r="G149" i="21"/>
  <c r="E150" i="21"/>
  <c r="F150" i="21"/>
  <c r="G150" i="21"/>
  <c r="E151" i="21"/>
  <c r="F151" i="21"/>
  <c r="G151" i="21"/>
  <c r="E158" i="21"/>
  <c r="F158" i="21"/>
  <c r="G158" i="21"/>
  <c r="E159" i="21"/>
  <c r="F159" i="21"/>
  <c r="G159" i="21"/>
  <c r="E160" i="21"/>
  <c r="F160" i="21"/>
  <c r="G160" i="21"/>
  <c r="E161" i="21"/>
  <c r="F161" i="21"/>
  <c r="G161" i="21"/>
  <c r="E162" i="21"/>
  <c r="F162" i="21"/>
  <c r="G162" i="21"/>
  <c r="D162" i="21"/>
  <c r="D159" i="21"/>
  <c r="D158" i="21"/>
  <c r="D160" i="21"/>
  <c r="D161" i="21"/>
  <c r="D133" i="21"/>
  <c r="D134" i="21"/>
  <c r="D135" i="21"/>
  <c r="D136" i="21"/>
  <c r="D137" i="21"/>
  <c r="D140" i="21"/>
  <c r="D141" i="21"/>
  <c r="D142" i="21"/>
  <c r="D143" i="21"/>
  <c r="D144" i="21"/>
  <c r="D146" i="21"/>
  <c r="D147" i="21"/>
  <c r="D148" i="21"/>
  <c r="D149" i="21"/>
  <c r="D150" i="21"/>
  <c r="D151" i="21"/>
  <c r="E101" i="21"/>
  <c r="F101" i="21"/>
  <c r="G101" i="21"/>
  <c r="E102" i="21"/>
  <c r="F102" i="21"/>
  <c r="G102" i="21"/>
  <c r="E103" i="21"/>
  <c r="F103" i="21"/>
  <c r="G103" i="21"/>
  <c r="E104" i="21"/>
  <c r="F104" i="21"/>
  <c r="G104" i="21"/>
  <c r="E105" i="21"/>
  <c r="F105" i="21"/>
  <c r="G105" i="21"/>
  <c r="E108" i="21"/>
  <c r="F108" i="21"/>
  <c r="G108" i="21"/>
  <c r="E109" i="21"/>
  <c r="F109" i="21"/>
  <c r="G109" i="21"/>
  <c r="E110" i="21"/>
  <c r="F110" i="21"/>
  <c r="G110" i="21"/>
  <c r="E111" i="21"/>
  <c r="F111" i="21"/>
  <c r="G111" i="21"/>
  <c r="E112" i="21"/>
  <c r="F112" i="21"/>
  <c r="G112" i="21"/>
  <c r="E114" i="21"/>
  <c r="F114" i="21"/>
  <c r="G114" i="21"/>
  <c r="E115" i="21"/>
  <c r="F115" i="21"/>
  <c r="G115" i="21"/>
  <c r="E116" i="21"/>
  <c r="F116" i="21"/>
  <c r="G116" i="21"/>
  <c r="E117" i="21"/>
  <c r="F117" i="21"/>
  <c r="G117" i="21"/>
  <c r="E118" i="21"/>
  <c r="F118" i="21"/>
  <c r="G118" i="21"/>
  <c r="E119" i="21"/>
  <c r="F119" i="21"/>
  <c r="G119" i="21"/>
  <c r="E126" i="21"/>
  <c r="F126" i="21"/>
  <c r="G126" i="21"/>
  <c r="E127" i="21"/>
  <c r="F127" i="21"/>
  <c r="G127" i="21"/>
  <c r="E128" i="21"/>
  <c r="F128" i="21"/>
  <c r="G128" i="21"/>
  <c r="E129" i="21"/>
  <c r="F129" i="21"/>
  <c r="G129" i="21"/>
  <c r="E130" i="21"/>
  <c r="F130" i="21"/>
  <c r="G130" i="21"/>
  <c r="D130" i="21"/>
  <c r="D127" i="21"/>
  <c r="D126" i="21"/>
  <c r="D128" i="21"/>
  <c r="D129" i="21"/>
  <c r="D101" i="21"/>
  <c r="D102" i="21"/>
  <c r="D103" i="21"/>
  <c r="D104" i="21"/>
  <c r="D105" i="21"/>
  <c r="D108" i="21"/>
  <c r="D109" i="21"/>
  <c r="D110" i="21"/>
  <c r="D111" i="21"/>
  <c r="D112" i="21"/>
  <c r="D114" i="21"/>
  <c r="D115" i="21"/>
  <c r="D116" i="21"/>
  <c r="D117" i="21"/>
  <c r="D118" i="21"/>
  <c r="D119" i="21"/>
  <c r="E69" i="21"/>
  <c r="F69" i="21"/>
  <c r="G69" i="21"/>
  <c r="E70" i="21"/>
  <c r="F70" i="21"/>
  <c r="G70" i="21"/>
  <c r="E71" i="21"/>
  <c r="F71" i="21"/>
  <c r="G71" i="21"/>
  <c r="E72" i="21"/>
  <c r="F72" i="21"/>
  <c r="G72" i="21"/>
  <c r="E73" i="21"/>
  <c r="F73" i="21"/>
  <c r="G73" i="21"/>
  <c r="E76" i="21"/>
  <c r="F76" i="21"/>
  <c r="G76" i="21"/>
  <c r="E77" i="21"/>
  <c r="F77" i="21"/>
  <c r="G77" i="21"/>
  <c r="E78" i="21"/>
  <c r="F78" i="21"/>
  <c r="G78" i="21"/>
  <c r="E79" i="21"/>
  <c r="F79" i="21"/>
  <c r="G79" i="21"/>
  <c r="E80" i="21"/>
  <c r="F80" i="21"/>
  <c r="G80" i="21"/>
  <c r="E82" i="21"/>
  <c r="F82" i="21"/>
  <c r="G82" i="21"/>
  <c r="E83" i="21"/>
  <c r="F83" i="21"/>
  <c r="G83" i="21"/>
  <c r="E84" i="21"/>
  <c r="F84" i="21"/>
  <c r="G84" i="21"/>
  <c r="E85" i="21"/>
  <c r="F85" i="21"/>
  <c r="G85" i="21"/>
  <c r="E86" i="21"/>
  <c r="F86" i="21"/>
  <c r="G86" i="21"/>
  <c r="E87" i="21"/>
  <c r="F87" i="21"/>
  <c r="G87" i="21"/>
  <c r="E94" i="21"/>
  <c r="F94" i="21"/>
  <c r="G94" i="21"/>
  <c r="E95" i="21"/>
  <c r="F95" i="21"/>
  <c r="G95" i="21"/>
  <c r="E96" i="21"/>
  <c r="F96" i="21"/>
  <c r="G96" i="21"/>
  <c r="E97" i="21"/>
  <c r="F97" i="21"/>
  <c r="G97" i="21"/>
  <c r="E98" i="21"/>
  <c r="F98" i="21"/>
  <c r="G98" i="21"/>
  <c r="D98" i="21"/>
  <c r="D95" i="21"/>
  <c r="D94" i="21"/>
  <c r="D96" i="21"/>
  <c r="D97" i="21"/>
  <c r="D69" i="21"/>
  <c r="D70" i="21"/>
  <c r="D71" i="21"/>
  <c r="D72" i="21"/>
  <c r="D73" i="21"/>
  <c r="D76" i="21"/>
  <c r="D77" i="21"/>
  <c r="D78" i="21"/>
  <c r="D79" i="21"/>
  <c r="D80" i="21"/>
  <c r="D82" i="21"/>
  <c r="D83" i="21"/>
  <c r="D84" i="21"/>
  <c r="D85" i="21"/>
  <c r="D86" i="21"/>
  <c r="D87" i="21"/>
  <c r="G56" i="21"/>
  <c r="G60" i="21"/>
  <c r="G62" i="21"/>
  <c r="G63" i="21"/>
  <c r="G64" i="21"/>
  <c r="G65" i="21"/>
  <c r="G66" i="21"/>
  <c r="D64" i="21"/>
  <c r="E37" i="21"/>
  <c r="G37" i="21"/>
  <c r="F38" i="21"/>
  <c r="G38" i="21"/>
  <c r="E39" i="21"/>
  <c r="F39" i="21"/>
  <c r="G39" i="21"/>
  <c r="F40" i="21"/>
  <c r="G40" i="21"/>
  <c r="E41" i="21"/>
  <c r="G41" i="21"/>
  <c r="E44" i="21"/>
  <c r="G44" i="21"/>
  <c r="F45" i="21"/>
  <c r="G45" i="21"/>
  <c r="E46" i="21"/>
  <c r="F46" i="21"/>
  <c r="G46" i="21"/>
  <c r="E47" i="21"/>
  <c r="F47" i="21"/>
  <c r="G47" i="21"/>
  <c r="E48" i="21"/>
  <c r="F48" i="21"/>
  <c r="G48" i="21"/>
  <c r="E50" i="21"/>
  <c r="F50" i="21"/>
  <c r="G50" i="21"/>
  <c r="E51" i="21"/>
  <c r="F51" i="21"/>
  <c r="G51" i="21"/>
  <c r="E52" i="21"/>
  <c r="F52" i="21"/>
  <c r="G52" i="21"/>
  <c r="E53" i="21"/>
  <c r="F53" i="21"/>
  <c r="G53" i="21"/>
  <c r="E54" i="21"/>
  <c r="F54" i="21"/>
  <c r="G54" i="21"/>
  <c r="F55" i="21"/>
  <c r="G55" i="21"/>
  <c r="D37" i="21"/>
  <c r="D38" i="21"/>
  <c r="D39" i="21"/>
  <c r="D41" i="21"/>
  <c r="D45" i="21"/>
  <c r="D46" i="21"/>
  <c r="D47" i="21"/>
  <c r="D48" i="21"/>
  <c r="D50" i="21"/>
  <c r="D52" i="21"/>
  <c r="D54" i="21"/>
  <c r="E5" i="21"/>
  <c r="F5" i="21"/>
  <c r="F197" i="21" s="1"/>
  <c r="G5" i="21"/>
  <c r="E6" i="21"/>
  <c r="F6" i="21"/>
  <c r="G6" i="21"/>
  <c r="G198" i="21" s="1"/>
  <c r="E7" i="21"/>
  <c r="F7" i="21"/>
  <c r="G7" i="21"/>
  <c r="E8" i="21"/>
  <c r="E200" i="21" s="1"/>
  <c r="F8" i="21"/>
  <c r="G8" i="21"/>
  <c r="E9" i="21"/>
  <c r="F9" i="21"/>
  <c r="F201" i="21" s="1"/>
  <c r="G9" i="21"/>
  <c r="E12" i="21"/>
  <c r="F12" i="21"/>
  <c r="G12" i="21"/>
  <c r="G204" i="21" s="1"/>
  <c r="E13" i="21"/>
  <c r="F13" i="21"/>
  <c r="G13" i="21"/>
  <c r="E14" i="21"/>
  <c r="E206" i="21" s="1"/>
  <c r="F14" i="21"/>
  <c r="G14" i="21"/>
  <c r="E15" i="21"/>
  <c r="F15" i="21"/>
  <c r="F207" i="21" s="1"/>
  <c r="G15" i="21"/>
  <c r="E16" i="21"/>
  <c r="F16" i="21"/>
  <c r="G16" i="21"/>
  <c r="G208" i="21" s="1"/>
  <c r="E18" i="21"/>
  <c r="F18" i="21"/>
  <c r="G18" i="21"/>
  <c r="E19" i="21"/>
  <c r="E211" i="21" s="1"/>
  <c r="F19" i="21"/>
  <c r="G19" i="21"/>
  <c r="E20" i="21"/>
  <c r="F20" i="21"/>
  <c r="F212" i="21" s="1"/>
  <c r="G20" i="21"/>
  <c r="E21" i="21"/>
  <c r="F21" i="21"/>
  <c r="G21" i="21"/>
  <c r="G213" i="21" s="1"/>
  <c r="E22" i="21"/>
  <c r="F22" i="21"/>
  <c r="G22" i="21"/>
  <c r="E23" i="21"/>
  <c r="E215" i="21" s="1"/>
  <c r="F23" i="21"/>
  <c r="G23" i="21"/>
  <c r="E30" i="21"/>
  <c r="F30" i="21"/>
  <c r="F222" i="21" s="1"/>
  <c r="G30" i="21"/>
  <c r="E31" i="21"/>
  <c r="F31" i="21"/>
  <c r="G31" i="21"/>
  <c r="G223" i="21" s="1"/>
  <c r="E32" i="21"/>
  <c r="F32" i="21"/>
  <c r="G32" i="21"/>
  <c r="E33" i="21"/>
  <c r="E225" i="21" s="1"/>
  <c r="F33" i="21"/>
  <c r="G33" i="21"/>
  <c r="E34" i="21"/>
  <c r="F34" i="21"/>
  <c r="F226" i="21" s="1"/>
  <c r="G34" i="21"/>
  <c r="D5" i="21"/>
  <c r="D197" i="21" s="1"/>
  <c r="D6" i="21"/>
  <c r="D198" i="21" s="1"/>
  <c r="H5" i="39" s="1"/>
  <c r="D7" i="21"/>
  <c r="D199" i="21" s="1"/>
  <c r="H6" i="39" s="1"/>
  <c r="D8" i="21"/>
  <c r="D200" i="21" s="1"/>
  <c r="H7" i="39" s="1"/>
  <c r="D9" i="21"/>
  <c r="D201" i="21" s="1"/>
  <c r="D12" i="21"/>
  <c r="D204" i="21" s="1"/>
  <c r="D13" i="21"/>
  <c r="D205" i="21" s="1"/>
  <c r="D14" i="21"/>
  <c r="D206" i="21" s="1"/>
  <c r="D15" i="21"/>
  <c r="D207" i="21" s="1"/>
  <c r="D16" i="21"/>
  <c r="D208" i="21" s="1"/>
  <c r="D18" i="21"/>
  <c r="D210" i="21" s="1"/>
  <c r="D19" i="21"/>
  <c r="D211" i="21" s="1"/>
  <c r="H18" i="39" s="1"/>
  <c r="D20" i="21"/>
  <c r="D212" i="21" s="1"/>
  <c r="D21" i="21"/>
  <c r="D213" i="21" s="1"/>
  <c r="H20" i="39" s="1"/>
  <c r="D22" i="21"/>
  <c r="D214" i="21" s="1"/>
  <c r="D23" i="21"/>
  <c r="D215" i="21" s="1"/>
  <c r="H22" i="39" s="1"/>
  <c r="F1" i="36"/>
  <c r="F3" i="36"/>
  <c r="B3" i="36"/>
  <c r="F1" i="38"/>
  <c r="F3" i="38"/>
  <c r="B3" i="38"/>
  <c r="F1" i="35"/>
  <c r="F3" i="35"/>
  <c r="B3" i="35"/>
  <c r="F1" i="34"/>
  <c r="F3" i="34"/>
  <c r="B3" i="34"/>
  <c r="F3" i="3"/>
  <c r="F1" i="3"/>
  <c r="B3" i="3"/>
  <c r="B3" i="30"/>
  <c r="F1" i="30"/>
  <c r="A3" i="21" s="1"/>
  <c r="A4" i="21" s="1"/>
  <c r="A5" i="21" s="1"/>
  <c r="A6" i="21" s="1"/>
  <c r="A7" i="21" s="1"/>
  <c r="A8" i="21" s="1"/>
  <c r="A9" i="21" s="1"/>
  <c r="A10" i="21" s="1"/>
  <c r="A12" i="21" s="1"/>
  <c r="A13" i="21" s="1"/>
  <c r="A14" i="21" s="1"/>
  <c r="A15" i="21" s="1"/>
  <c r="A16" i="21" s="1"/>
  <c r="A17" i="21" s="1"/>
  <c r="A18" i="21" s="1"/>
  <c r="A19" i="21" s="1"/>
  <c r="A20" i="21" s="1"/>
  <c r="A21" i="21" s="1"/>
  <c r="A22" i="21" s="1"/>
  <c r="A23" i="21" s="1"/>
  <c r="F3" i="30"/>
  <c r="B226" i="21"/>
  <c r="B225" i="21"/>
  <c r="B224" i="21"/>
  <c r="B223" i="21"/>
  <c r="B222" i="21"/>
  <c r="B221" i="21"/>
  <c r="B220" i="21"/>
  <c r="B219" i="21"/>
  <c r="B218" i="21"/>
  <c r="B217" i="21"/>
  <c r="B216" i="21"/>
  <c r="B215" i="21"/>
  <c r="B214" i="21"/>
  <c r="B213" i="21"/>
  <c r="B212" i="21"/>
  <c r="B211" i="21"/>
  <c r="B210" i="21"/>
  <c r="B209" i="21"/>
  <c r="B208" i="21"/>
  <c r="B207" i="21"/>
  <c r="B206" i="21"/>
  <c r="B205" i="21"/>
  <c r="B204" i="21"/>
  <c r="B203" i="21"/>
  <c r="B202" i="21"/>
  <c r="B201" i="21"/>
  <c r="B200" i="21"/>
  <c r="B199" i="21"/>
  <c r="B198" i="21"/>
  <c r="B197" i="21"/>
  <c r="B196" i="21"/>
  <c r="B195" i="21"/>
  <c r="B194" i="21"/>
  <c r="AF26" i="22" s="1"/>
  <c r="B193" i="21"/>
  <c r="AF25" i="22" s="1"/>
  <c r="B192" i="21"/>
  <c r="B191" i="21"/>
  <c r="B190" i="21"/>
  <c r="B189" i="21"/>
  <c r="B188" i="21"/>
  <c r="B187" i="21"/>
  <c r="B186" i="21"/>
  <c r="B185" i="21"/>
  <c r="B184" i="21"/>
  <c r="B183" i="21"/>
  <c r="B182" i="21"/>
  <c r="B181" i="21"/>
  <c r="B180" i="21"/>
  <c r="B179" i="21"/>
  <c r="B178" i="21"/>
  <c r="B177" i="21"/>
  <c r="B176" i="21"/>
  <c r="B175" i="2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AF23" i="22" s="1"/>
  <c r="B29" i="21"/>
  <c r="B28" i="21"/>
  <c r="B27" i="21"/>
  <c r="B26" i="21"/>
  <c r="B25" i="21"/>
  <c r="B24" i="21"/>
  <c r="B23" i="21"/>
  <c r="B22" i="21"/>
  <c r="AF21" i="22" s="1"/>
  <c r="B21" i="21"/>
  <c r="B20" i="21"/>
  <c r="AF19" i="22" s="1"/>
  <c r="B19" i="21"/>
  <c r="B18" i="21"/>
  <c r="AF17" i="22" s="1"/>
  <c r="B17" i="21"/>
  <c r="AF16" i="22" s="1"/>
  <c r="B16" i="21"/>
  <c r="AF15" i="22" s="1"/>
  <c r="B15" i="21"/>
  <c r="B14" i="21"/>
  <c r="AF13" i="22" s="1"/>
  <c r="B13" i="21"/>
  <c r="B12" i="21"/>
  <c r="AF11" i="22" s="1"/>
  <c r="B11" i="21"/>
  <c r="B10" i="21"/>
  <c r="B9" i="21"/>
  <c r="AF9" i="22" s="1"/>
  <c r="B8" i="21"/>
  <c r="AF8" i="22" s="1"/>
  <c r="B7" i="21"/>
  <c r="B6" i="21"/>
  <c r="AF6" i="22" s="1"/>
  <c r="B5" i="21"/>
  <c r="B4" i="21"/>
  <c r="AF4" i="22" s="1"/>
  <c r="B3" i="21"/>
  <c r="C194" i="40"/>
  <c r="C226" i="40" s="1"/>
  <c r="C193" i="40"/>
  <c r="C225" i="40" s="1"/>
  <c r="C192" i="40"/>
  <c r="C224" i="40" s="1"/>
  <c r="C191" i="40"/>
  <c r="C223" i="40" s="1"/>
  <c r="C190" i="40"/>
  <c r="C222" i="40" s="1"/>
  <c r="C189" i="40"/>
  <c r="C221" i="40" s="1"/>
  <c r="C188" i="40"/>
  <c r="C220" i="40" s="1"/>
  <c r="C187" i="40"/>
  <c r="C219" i="40" s="1"/>
  <c r="C186" i="40"/>
  <c r="C218" i="40" s="1"/>
  <c r="C185" i="40"/>
  <c r="C217" i="40" s="1"/>
  <c r="C184" i="40"/>
  <c r="C216" i="40" s="1"/>
  <c r="C183" i="40"/>
  <c r="C215" i="40" s="1"/>
  <c r="C182" i="40"/>
  <c r="C214" i="40" s="1"/>
  <c r="C181" i="40"/>
  <c r="C213" i="40" s="1"/>
  <c r="C180" i="40"/>
  <c r="C212" i="40" s="1"/>
  <c r="C179" i="40"/>
  <c r="C211" i="40" s="1"/>
  <c r="C178" i="40"/>
  <c r="C210" i="40" s="1"/>
  <c r="C177" i="40"/>
  <c r="C209" i="40" s="1"/>
  <c r="C176" i="40"/>
  <c r="C208" i="40" s="1"/>
  <c r="C175" i="40"/>
  <c r="C207" i="40" s="1"/>
  <c r="C174" i="40"/>
  <c r="C206" i="40" s="1"/>
  <c r="C173" i="40"/>
  <c r="C205" i="40" s="1"/>
  <c r="C172" i="40"/>
  <c r="C204" i="40" s="1"/>
  <c r="C171" i="40"/>
  <c r="C203" i="40" s="1"/>
  <c r="C170" i="40"/>
  <c r="C202" i="40" s="1"/>
  <c r="C169" i="40"/>
  <c r="C201" i="40" s="1"/>
  <c r="C168" i="40"/>
  <c r="C200" i="40" s="1"/>
  <c r="C167" i="40"/>
  <c r="C199" i="40" s="1"/>
  <c r="C166" i="40"/>
  <c r="C198" i="40" s="1"/>
  <c r="C165" i="40"/>
  <c r="C197" i="40" s="1"/>
  <c r="C164" i="40"/>
  <c r="C196" i="40" s="1"/>
  <c r="C163" i="40"/>
  <c r="C195" i="40" s="1"/>
  <c r="C162" i="40"/>
  <c r="C161" i="40"/>
  <c r="C160" i="40"/>
  <c r="C159" i="40"/>
  <c r="C158" i="40"/>
  <c r="C157" i="40"/>
  <c r="C156" i="40"/>
  <c r="C155" i="40"/>
  <c r="C154" i="40"/>
  <c r="C153" i="40"/>
  <c r="C152" i="40"/>
  <c r="C151" i="40"/>
  <c r="C150" i="40"/>
  <c r="C149" i="40"/>
  <c r="C148" i="40"/>
  <c r="C147" i="40"/>
  <c r="C146" i="40"/>
  <c r="C145" i="40"/>
  <c r="C144" i="40"/>
  <c r="C143" i="40"/>
  <c r="C142" i="40"/>
  <c r="C141" i="40"/>
  <c r="C140" i="40"/>
  <c r="C139" i="40"/>
  <c r="C138" i="40"/>
  <c r="C137" i="40"/>
  <c r="C136" i="40"/>
  <c r="C135" i="40"/>
  <c r="C134" i="40"/>
  <c r="C133" i="40"/>
  <c r="C132" i="40"/>
  <c r="C131" i="40"/>
  <c r="C130" i="40"/>
  <c r="C129" i="40"/>
  <c r="C128" i="40"/>
  <c r="C127" i="40"/>
  <c r="C126" i="40"/>
  <c r="C125" i="40"/>
  <c r="C124" i="40"/>
  <c r="C123" i="40"/>
  <c r="C122" i="40"/>
  <c r="C121" i="40"/>
  <c r="C120" i="40"/>
  <c r="C119" i="40"/>
  <c r="C118" i="40"/>
  <c r="C117" i="40"/>
  <c r="C116" i="40"/>
  <c r="C115" i="40"/>
  <c r="C114" i="40"/>
  <c r="C113" i="40"/>
  <c r="C112" i="40"/>
  <c r="C111" i="40"/>
  <c r="C110" i="40"/>
  <c r="C109" i="40"/>
  <c r="C108" i="40"/>
  <c r="C107" i="40"/>
  <c r="C106" i="40"/>
  <c r="C105" i="40"/>
  <c r="C104" i="40"/>
  <c r="C103" i="40"/>
  <c r="C102" i="40"/>
  <c r="C101" i="40"/>
  <c r="C100" i="40"/>
  <c r="C99" i="40"/>
  <c r="C98" i="40"/>
  <c r="C97" i="40"/>
  <c r="C96" i="40"/>
  <c r="C95" i="40"/>
  <c r="C94" i="40"/>
  <c r="C93" i="40"/>
  <c r="C92" i="40"/>
  <c r="C91" i="40"/>
  <c r="C90" i="40"/>
  <c r="C89" i="40"/>
  <c r="C88" i="40"/>
  <c r="C87" i="40"/>
  <c r="C86" i="40"/>
  <c r="C85" i="40"/>
  <c r="C84" i="40"/>
  <c r="C83" i="40"/>
  <c r="C82" i="40"/>
  <c r="C81" i="40"/>
  <c r="C80" i="40"/>
  <c r="C79" i="40"/>
  <c r="C78" i="40"/>
  <c r="C77" i="40"/>
  <c r="C76" i="40"/>
  <c r="C75" i="40"/>
  <c r="C74" i="40"/>
  <c r="C73" i="40"/>
  <c r="C72" i="40"/>
  <c r="C71" i="40"/>
  <c r="C70" i="40"/>
  <c r="C69" i="40"/>
  <c r="C68" i="40"/>
  <c r="C67" i="40"/>
  <c r="C66" i="40"/>
  <c r="C65" i="40"/>
  <c r="C64" i="40"/>
  <c r="C63" i="40"/>
  <c r="C62" i="40"/>
  <c r="C61" i="40"/>
  <c r="C60" i="40"/>
  <c r="C59" i="40"/>
  <c r="C58" i="40"/>
  <c r="C57" i="40"/>
  <c r="C56" i="40"/>
  <c r="C55" i="40"/>
  <c r="C54" i="40"/>
  <c r="C53" i="40"/>
  <c r="C52" i="40"/>
  <c r="C51" i="40"/>
  <c r="C50" i="40"/>
  <c r="C49" i="40"/>
  <c r="C48" i="40"/>
  <c r="C47" i="40"/>
  <c r="C46" i="40"/>
  <c r="C45" i="40"/>
  <c r="C44" i="40"/>
  <c r="C43" i="40"/>
  <c r="C42" i="40"/>
  <c r="C41" i="40"/>
  <c r="C40" i="40"/>
  <c r="C39" i="40"/>
  <c r="C38" i="40"/>
  <c r="C37" i="40"/>
  <c r="C36" i="40"/>
  <c r="C35" i="40"/>
  <c r="C34" i="40"/>
  <c r="C33" i="40"/>
  <c r="C32" i="40"/>
  <c r="C31" i="40"/>
  <c r="C30" i="40"/>
  <c r="C29" i="40"/>
  <c r="C28" i="40"/>
  <c r="C27" i="40"/>
  <c r="C26" i="40"/>
  <c r="C25" i="40"/>
  <c r="C24" i="40"/>
  <c r="C23" i="40"/>
  <c r="C22" i="40"/>
  <c r="C21" i="40"/>
  <c r="C20" i="40"/>
  <c r="C19" i="40"/>
  <c r="C18" i="40"/>
  <c r="C17" i="40"/>
  <c r="C16" i="40"/>
  <c r="C15" i="40"/>
  <c r="C14" i="40"/>
  <c r="C13" i="40"/>
  <c r="C12" i="40"/>
  <c r="C11" i="40"/>
  <c r="C10" i="40"/>
  <c r="C9" i="40"/>
  <c r="C8" i="40"/>
  <c r="C7" i="40"/>
  <c r="C6" i="40"/>
  <c r="C5" i="40"/>
  <c r="C4" i="40"/>
  <c r="C3" i="40"/>
  <c r="F66" i="21"/>
  <c r="E66" i="21"/>
  <c r="D66" i="21"/>
  <c r="F63" i="21"/>
  <c r="E63" i="21"/>
  <c r="D63" i="21"/>
  <c r="E62" i="21"/>
  <c r="F65" i="21"/>
  <c r="E65" i="21"/>
  <c r="E64" i="21"/>
  <c r="C196" i="21"/>
  <c r="C197" i="21" s="1"/>
  <c r="C198" i="21" s="1"/>
  <c r="C199" i="21" s="1"/>
  <c r="C200" i="21" s="1"/>
  <c r="C201" i="21" s="1"/>
  <c r="C202" i="21" s="1"/>
  <c r="C203" i="21" s="1"/>
  <c r="C204" i="21" s="1"/>
  <c r="C205" i="21" s="1"/>
  <c r="C206" i="21" s="1"/>
  <c r="C207" i="21" s="1"/>
  <c r="C208" i="21" s="1"/>
  <c r="C209" i="21" s="1"/>
  <c r="C210" i="21" s="1"/>
  <c r="C211" i="21" s="1"/>
  <c r="C212" i="21" s="1"/>
  <c r="C213" i="21" s="1"/>
  <c r="C214" i="21" s="1"/>
  <c r="C215" i="21" s="1"/>
  <c r="C216" i="21" s="1"/>
  <c r="C217" i="21" s="1"/>
  <c r="C218" i="21" s="1"/>
  <c r="C219" i="21" s="1"/>
  <c r="C220" i="21" s="1"/>
  <c r="C221" i="21" s="1"/>
  <c r="C222" i="21" s="1"/>
  <c r="C223" i="21" s="1"/>
  <c r="C224" i="21" s="1"/>
  <c r="C225" i="21" s="1"/>
  <c r="C226" i="21" s="1"/>
  <c r="F157" i="21"/>
  <c r="D157" i="21"/>
  <c r="F156" i="21"/>
  <c r="F155" i="21"/>
  <c r="D155" i="21"/>
  <c r="F154" i="21"/>
  <c r="F153" i="21"/>
  <c r="D153" i="21"/>
  <c r="F152" i="21"/>
  <c r="F131" i="21"/>
  <c r="E145" i="21"/>
  <c r="D145" i="21"/>
  <c r="E139" i="21"/>
  <c r="D139" i="21"/>
  <c r="E138" i="21"/>
  <c r="D138" i="21"/>
  <c r="E132" i="21"/>
  <c r="D132" i="21"/>
  <c r="E125" i="21"/>
  <c r="D125" i="21"/>
  <c r="E124" i="21"/>
  <c r="D124" i="21"/>
  <c r="E123" i="21"/>
  <c r="D123" i="21"/>
  <c r="E122" i="21"/>
  <c r="D122" i="21"/>
  <c r="E121" i="21"/>
  <c r="D121" i="21"/>
  <c r="E120" i="21"/>
  <c r="D120" i="21"/>
  <c r="E99" i="21"/>
  <c r="D99" i="21"/>
  <c r="F113" i="21"/>
  <c r="E113" i="21"/>
  <c r="D113" i="21"/>
  <c r="E107" i="21"/>
  <c r="D107" i="21"/>
  <c r="E106" i="21"/>
  <c r="D106" i="21"/>
  <c r="E100" i="21"/>
  <c r="D100" i="21"/>
  <c r="E93" i="21"/>
  <c r="D93" i="21"/>
  <c r="E92" i="21"/>
  <c r="D92" i="21"/>
  <c r="E91" i="21"/>
  <c r="D91" i="21"/>
  <c r="E90" i="21"/>
  <c r="D90" i="21"/>
  <c r="E89" i="21"/>
  <c r="D89" i="21"/>
  <c r="E88" i="21"/>
  <c r="D88" i="21"/>
  <c r="F81" i="21"/>
  <c r="D81" i="21"/>
  <c r="F75" i="21"/>
  <c r="F74" i="21"/>
  <c r="D74" i="21"/>
  <c r="F68" i="21"/>
  <c r="AG26" i="22"/>
  <c r="AI26" i="22" s="1"/>
  <c r="AI27" i="22" s="1"/>
  <c r="AI28" i="22" s="1"/>
  <c r="AI29" i="22" s="1"/>
  <c r="AI30" i="22" s="1"/>
  <c r="AI31" i="22" s="1"/>
  <c r="AG25" i="22"/>
  <c r="AH25" i="22" s="1"/>
  <c r="D34" i="21"/>
  <c r="C4" i="21"/>
  <c r="C5" i="21" s="1"/>
  <c r="C6" i="21" s="1"/>
  <c r="C7" i="21" s="1"/>
  <c r="C8" i="21" s="1"/>
  <c r="C9" i="21" s="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C82" i="21" s="1"/>
  <c r="C83" i="21" s="1"/>
  <c r="C84" i="21" s="1"/>
  <c r="C85" i="21" s="1"/>
  <c r="C86" i="21" s="1"/>
  <c r="C87" i="21" s="1"/>
  <c r="C88" i="21" s="1"/>
  <c r="C89" i="21" s="1"/>
  <c r="C90" i="21" s="1"/>
  <c r="C91" i="21" s="1"/>
  <c r="C92" i="21" s="1"/>
  <c r="C93" i="21" s="1"/>
  <c r="C94" i="21" s="1"/>
  <c r="C95" i="21" s="1"/>
  <c r="C96" i="21" s="1"/>
  <c r="C97" i="21" s="1"/>
  <c r="C98" i="21" s="1"/>
  <c r="C99" i="21" s="1"/>
  <c r="C100" i="21" s="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C156" i="21" s="1"/>
  <c r="C157" i="21" s="1"/>
  <c r="C158" i="21" s="1"/>
  <c r="C159" i="21" s="1"/>
  <c r="C160" i="21" s="1"/>
  <c r="C161" i="21" s="1"/>
  <c r="C162" i="21" s="1"/>
  <c r="C163" i="21" s="1"/>
  <c r="C164" i="21" s="1"/>
  <c r="C165" i="21" s="1"/>
  <c r="C166" i="21" s="1"/>
  <c r="C167" i="21" s="1"/>
  <c r="C168" i="21" s="1"/>
  <c r="C169" i="21" s="1"/>
  <c r="C170" i="21" s="1"/>
  <c r="C171" i="21" s="1"/>
  <c r="C172" i="21" s="1"/>
  <c r="C173" i="21" s="1"/>
  <c r="C174" i="21" s="1"/>
  <c r="C175" i="21" s="1"/>
  <c r="C176" i="21" s="1"/>
  <c r="C177" i="21" s="1"/>
  <c r="C178" i="21" s="1"/>
  <c r="C179" i="21" s="1"/>
  <c r="C180" i="21" s="1"/>
  <c r="C181" i="21" s="1"/>
  <c r="C182" i="21" s="1"/>
  <c r="C183" i="21" s="1"/>
  <c r="C184" i="21" s="1"/>
  <c r="C185" i="21" s="1"/>
  <c r="C186" i="21" s="1"/>
  <c r="C187" i="21" s="1"/>
  <c r="C188" i="21" s="1"/>
  <c r="C189" i="21" s="1"/>
  <c r="C190" i="21" s="1"/>
  <c r="C191" i="21" s="1"/>
  <c r="C192" i="21" s="1"/>
  <c r="C193" i="21" s="1"/>
  <c r="C194" i="21" s="1"/>
  <c r="F11" i="21"/>
  <c r="E25" i="21"/>
  <c r="F25" i="21"/>
  <c r="F26" i="21"/>
  <c r="E27" i="21"/>
  <c r="F27" i="21"/>
  <c r="G29" i="21"/>
  <c r="D24" i="21"/>
  <c r="D33" i="21"/>
  <c r="D225" i="21" s="1"/>
  <c r="H32" i="39" s="1"/>
  <c r="D32" i="21"/>
  <c r="D164" i="21"/>
  <c r="L3" i="39" s="1"/>
  <c r="F4" i="36"/>
  <c r="F4" i="38"/>
  <c r="F4" i="35"/>
  <c r="F4" i="34"/>
  <c r="F4" i="30"/>
  <c r="F4" i="3"/>
  <c r="G1" i="21" s="1"/>
  <c r="AF41" i="22"/>
  <c r="AF42" i="22"/>
  <c r="AF43" i="22"/>
  <c r="AF44" i="22"/>
  <c r="AF45" i="22"/>
  <c r="AF46" i="22"/>
  <c r="AF47" i="22"/>
  <c r="AF48" i="22"/>
  <c r="AF49" i="22"/>
  <c r="AF50" i="22"/>
  <c r="AF51" i="22"/>
  <c r="AF52" i="22"/>
  <c r="AF53" i="22"/>
  <c r="AF54" i="22"/>
  <c r="AF55" i="22"/>
  <c r="AF56" i="22"/>
  <c r="AF57" i="22"/>
  <c r="AF58" i="22"/>
  <c r="AF59" i="22"/>
  <c r="AF60" i="22"/>
  <c r="AF61" i="22"/>
  <c r="AF62" i="22"/>
  <c r="AF63" i="22"/>
  <c r="AF64" i="22"/>
  <c r="AF65" i="22"/>
  <c r="AF66" i="22"/>
  <c r="AF67" i="22"/>
  <c r="AF68" i="22"/>
  <c r="AF69" i="22"/>
  <c r="AF70" i="22"/>
  <c r="AF71" i="22"/>
  <c r="AF72" i="22"/>
  <c r="AF73" i="22"/>
  <c r="AF74" i="22"/>
  <c r="AF75" i="22"/>
  <c r="AF76" i="22"/>
  <c r="AF77" i="22"/>
  <c r="AF78" i="22"/>
  <c r="AF79" i="22"/>
  <c r="AF80" i="22"/>
  <c r="AF81" i="22"/>
  <c r="AF82" i="22"/>
  <c r="AF83" i="22"/>
  <c r="AF84" i="22"/>
  <c r="AF85" i="22"/>
  <c r="AF86" i="22"/>
  <c r="AF87" i="22"/>
  <c r="AF88" i="22"/>
  <c r="AF89" i="22"/>
  <c r="AF90" i="22"/>
  <c r="AF91" i="22"/>
  <c r="AF92" i="22"/>
  <c r="AF93" i="22"/>
  <c r="AF94" i="22"/>
  <c r="AF95" i="22"/>
  <c r="AF96" i="22"/>
  <c r="AF97" i="22"/>
  <c r="AF98" i="22"/>
  <c r="AF99" i="22"/>
  <c r="AF100" i="22"/>
  <c r="AF101" i="22"/>
  <c r="AF102" i="22"/>
  <c r="AF103" i="22"/>
  <c r="AF104" i="22"/>
  <c r="AF105" i="22"/>
  <c r="AF106" i="22"/>
  <c r="AF107" i="22"/>
  <c r="AF108" i="22"/>
  <c r="AF109" i="22"/>
  <c r="AF110" i="22"/>
  <c r="AF111" i="22"/>
  <c r="AF112" i="22"/>
  <c r="AF113" i="22"/>
  <c r="AF114" i="22"/>
  <c r="AF115" i="22"/>
  <c r="AF116" i="22"/>
  <c r="AF117" i="22"/>
  <c r="AF118" i="22"/>
  <c r="AF119" i="22"/>
  <c r="AF120" i="22"/>
  <c r="AF121" i="22"/>
  <c r="AF122" i="22"/>
  <c r="AF123" i="22"/>
  <c r="AF124" i="22"/>
  <c r="AF125" i="22"/>
  <c r="AF126" i="22"/>
  <c r="AF127" i="22"/>
  <c r="AF128" i="22"/>
  <c r="AF129" i="22"/>
  <c r="AF130" i="22"/>
  <c r="AF131" i="22"/>
  <c r="AF132" i="22"/>
  <c r="AF133" i="22"/>
  <c r="AF134" i="22"/>
  <c r="AF5" i="22"/>
  <c r="AF7" i="22"/>
  <c r="AF10" i="22"/>
  <c r="AF12" i="22"/>
  <c r="AF14" i="22"/>
  <c r="AF18" i="22"/>
  <c r="AF20" i="22"/>
  <c r="AF22" i="22"/>
  <c r="AF24" i="22"/>
  <c r="AF27" i="22"/>
  <c r="AF28" i="22"/>
  <c r="AF29" i="22"/>
  <c r="AF30" i="22"/>
  <c r="AF31" i="22"/>
  <c r="AF32" i="22"/>
  <c r="AF33" i="22"/>
  <c r="AF34" i="22"/>
  <c r="AF35" i="22"/>
  <c r="AF36" i="22"/>
  <c r="AF37" i="22"/>
  <c r="AF38" i="22"/>
  <c r="AF39" i="22"/>
  <c r="AF40" i="22"/>
  <c r="AF3" i="22"/>
  <c r="AG114" i="22"/>
  <c r="AI114" i="22" s="1"/>
  <c r="AI115" i="22" s="1"/>
  <c r="AI116" i="22" s="1"/>
  <c r="AI117" i="22" s="1"/>
  <c r="AI118" i="22" s="1"/>
  <c r="AI119" i="22" s="1"/>
  <c r="AG115" i="22"/>
  <c r="AJ115" i="22" s="1"/>
  <c r="AG116" i="22"/>
  <c r="AJ116" i="22" s="1"/>
  <c r="AG117" i="22"/>
  <c r="AJ117" i="22" s="1"/>
  <c r="AG118" i="22"/>
  <c r="AJ118" i="22" s="1"/>
  <c r="AG119" i="22"/>
  <c r="AJ119" i="22" s="1"/>
  <c r="AG120" i="22"/>
  <c r="AI120" i="22" s="1"/>
  <c r="AI121" i="22" s="1"/>
  <c r="AI122" i="22" s="1"/>
  <c r="AI123" i="22" s="1"/>
  <c r="AI124" i="22" s="1"/>
  <c r="AI125" i="22" s="1"/>
  <c r="AG121" i="22"/>
  <c r="AJ121" i="22" s="1"/>
  <c r="AG122" i="22"/>
  <c r="AJ122" i="22" s="1"/>
  <c r="AG123" i="22"/>
  <c r="AJ123" i="22" s="1"/>
  <c r="AG124" i="22"/>
  <c r="AJ124" i="22" s="1"/>
  <c r="AG125" i="22"/>
  <c r="AJ125" i="22" s="1"/>
  <c r="AG126" i="22"/>
  <c r="AI126" i="22" s="1"/>
  <c r="AI127" i="22" s="1"/>
  <c r="AI128" i="22" s="1"/>
  <c r="AI129" i="22" s="1"/>
  <c r="AI130" i="22" s="1"/>
  <c r="AI131" i="22" s="1"/>
  <c r="AI132" i="22" s="1"/>
  <c r="AG127" i="22"/>
  <c r="AJ127" i="22" s="1"/>
  <c r="AG128" i="22"/>
  <c r="AJ128" i="22" s="1"/>
  <c r="AG129" i="22"/>
  <c r="AJ129" i="22" s="1"/>
  <c r="AG130" i="22"/>
  <c r="AJ130" i="22" s="1"/>
  <c r="AG131" i="22"/>
  <c r="AJ131" i="22" s="1"/>
  <c r="AG132" i="22"/>
  <c r="AJ132" i="22" s="1"/>
  <c r="AG133" i="22"/>
  <c r="AI133" i="22" s="1"/>
  <c r="AG134" i="22"/>
  <c r="AI134" i="22" s="1"/>
  <c r="AG113" i="22"/>
  <c r="AH113" i="22" s="1"/>
  <c r="AG92" i="22"/>
  <c r="AI92" i="22" s="1"/>
  <c r="AI93" i="22" s="1"/>
  <c r="AI94" i="22" s="1"/>
  <c r="AI95" i="22" s="1"/>
  <c r="AI96" i="22" s="1"/>
  <c r="AI97" i="22" s="1"/>
  <c r="AG93" i="22"/>
  <c r="AJ93" i="22" s="1"/>
  <c r="AG94" i="22"/>
  <c r="AJ94" i="22" s="1"/>
  <c r="AG95" i="22"/>
  <c r="AJ95" i="22" s="1"/>
  <c r="AG96" i="22"/>
  <c r="AJ96" i="22" s="1"/>
  <c r="AG97" i="22"/>
  <c r="AJ97" i="22" s="1"/>
  <c r="AG98" i="22"/>
  <c r="AI98" i="22" s="1"/>
  <c r="AI99" i="22" s="1"/>
  <c r="AI100" i="22" s="1"/>
  <c r="AI101" i="22" s="1"/>
  <c r="AI102" i="22" s="1"/>
  <c r="AI103" i="22" s="1"/>
  <c r="AG99" i="22"/>
  <c r="AJ99" i="22" s="1"/>
  <c r="AG100" i="22"/>
  <c r="AJ100" i="22" s="1"/>
  <c r="AG101" i="22"/>
  <c r="AJ101" i="22" s="1"/>
  <c r="AG102" i="22"/>
  <c r="AJ102" i="22" s="1"/>
  <c r="AG103" i="22"/>
  <c r="AJ103" i="22" s="1"/>
  <c r="AG104" i="22"/>
  <c r="AI104" i="22" s="1"/>
  <c r="AI105" i="22" s="1"/>
  <c r="AI106" i="22" s="1"/>
  <c r="AI107" i="22" s="1"/>
  <c r="AI108" i="22" s="1"/>
  <c r="AI109" i="22" s="1"/>
  <c r="AI110" i="22" s="1"/>
  <c r="AG105" i="22"/>
  <c r="AJ105" i="22" s="1"/>
  <c r="AG106" i="22"/>
  <c r="AJ106" i="22" s="1"/>
  <c r="AG107" i="22"/>
  <c r="AJ107" i="22" s="1"/>
  <c r="AG108" i="22"/>
  <c r="AJ108" i="22" s="1"/>
  <c r="AG109" i="22"/>
  <c r="AJ109" i="22" s="1"/>
  <c r="AG110" i="22"/>
  <c r="AJ110" i="22" s="1"/>
  <c r="AG111" i="22"/>
  <c r="AI111" i="22" s="1"/>
  <c r="AG112" i="22"/>
  <c r="AI112" i="22" s="1"/>
  <c r="AG91" i="22"/>
  <c r="AH91" i="22" s="1"/>
  <c r="AG89" i="22"/>
  <c r="AI89" i="22" s="1"/>
  <c r="AG90" i="22"/>
  <c r="AI90" i="22" s="1"/>
  <c r="AG70" i="22"/>
  <c r="AI70" i="22" s="1"/>
  <c r="AI71" i="22" s="1"/>
  <c r="AI72" i="22" s="1"/>
  <c r="AI73" i="22" s="1"/>
  <c r="AI74" i="22" s="1"/>
  <c r="AI75" i="22" s="1"/>
  <c r="AG71" i="22"/>
  <c r="AJ71" i="22" s="1"/>
  <c r="AG72" i="22"/>
  <c r="AJ72" i="22" s="1"/>
  <c r="AG73" i="22"/>
  <c r="AJ73" i="22" s="1"/>
  <c r="AG74" i="22"/>
  <c r="AJ74" i="22" s="1"/>
  <c r="AG75" i="22"/>
  <c r="AJ75" i="22" s="1"/>
  <c r="AG76" i="22"/>
  <c r="AI76" i="22" s="1"/>
  <c r="AI77" i="22" s="1"/>
  <c r="AI78" i="22" s="1"/>
  <c r="AI79" i="22" s="1"/>
  <c r="AI80" i="22" s="1"/>
  <c r="AI81" i="22" s="1"/>
  <c r="AG77" i="22"/>
  <c r="AJ77" i="22" s="1"/>
  <c r="AG78" i="22"/>
  <c r="AJ78" i="22" s="1"/>
  <c r="AG79" i="22"/>
  <c r="AJ79" i="22" s="1"/>
  <c r="AG80" i="22"/>
  <c r="AJ80" i="22" s="1"/>
  <c r="AG81" i="22"/>
  <c r="AJ81" i="22" s="1"/>
  <c r="AG82" i="22"/>
  <c r="AI82" i="22" s="1"/>
  <c r="AI83" i="22" s="1"/>
  <c r="AI84" i="22" s="1"/>
  <c r="AI85" i="22" s="1"/>
  <c r="AI86" i="22" s="1"/>
  <c r="AI87" i="22" s="1"/>
  <c r="AI88" i="22" s="1"/>
  <c r="AG83" i="22"/>
  <c r="AJ83" i="22" s="1"/>
  <c r="AG84" i="22"/>
  <c r="AJ84" i="22" s="1"/>
  <c r="AG85" i="22"/>
  <c r="AJ85" i="22" s="1"/>
  <c r="AG86" i="22"/>
  <c r="AJ86" i="22" s="1"/>
  <c r="AG87" i="22"/>
  <c r="AJ87" i="22" s="1"/>
  <c r="AG88" i="22"/>
  <c r="AJ88" i="22" s="1"/>
  <c r="AG69" i="22"/>
  <c r="AH69" i="22" s="1"/>
  <c r="AK69" i="22" s="1"/>
  <c r="AG48" i="22"/>
  <c r="AI48" i="22" s="1"/>
  <c r="AI49" i="22" s="1"/>
  <c r="AI50" i="22" s="1"/>
  <c r="AI51" i="22" s="1"/>
  <c r="AI52" i="22" s="1"/>
  <c r="AI53" i="22" s="1"/>
  <c r="AG49" i="22"/>
  <c r="AJ49" i="22" s="1"/>
  <c r="AG50" i="22"/>
  <c r="AJ50" i="22" s="1"/>
  <c r="AG51" i="22"/>
  <c r="AJ51" i="22" s="1"/>
  <c r="AG52" i="22"/>
  <c r="AJ52" i="22" s="1"/>
  <c r="AG53" i="22"/>
  <c r="AJ53" i="22" s="1"/>
  <c r="AG54" i="22"/>
  <c r="AI54" i="22" s="1"/>
  <c r="AI55" i="22" s="1"/>
  <c r="AI56" i="22" s="1"/>
  <c r="AI57" i="22" s="1"/>
  <c r="AI58" i="22" s="1"/>
  <c r="AI59" i="22" s="1"/>
  <c r="AG55" i="22"/>
  <c r="AJ55" i="22" s="1"/>
  <c r="AG56" i="22"/>
  <c r="AJ56" i="22" s="1"/>
  <c r="AG57" i="22"/>
  <c r="AJ57" i="22" s="1"/>
  <c r="AG58" i="22"/>
  <c r="AJ58" i="22" s="1"/>
  <c r="AG59" i="22"/>
  <c r="AJ59" i="22" s="1"/>
  <c r="AG60" i="22"/>
  <c r="AI60" i="22" s="1"/>
  <c r="AI61" i="22" s="1"/>
  <c r="AI62" i="22" s="1"/>
  <c r="AI63" i="22" s="1"/>
  <c r="AI64" i="22" s="1"/>
  <c r="AI65" i="22" s="1"/>
  <c r="AI66" i="22" s="1"/>
  <c r="AG61" i="22"/>
  <c r="AJ61" i="22" s="1"/>
  <c r="AG62" i="22"/>
  <c r="AJ62" i="22" s="1"/>
  <c r="AG63" i="22"/>
  <c r="AJ63" i="22" s="1"/>
  <c r="AG64" i="22"/>
  <c r="AJ64" i="22" s="1"/>
  <c r="AG65" i="22"/>
  <c r="AJ65" i="22" s="1"/>
  <c r="AG66" i="22"/>
  <c r="AJ66" i="22" s="1"/>
  <c r="AG67" i="22"/>
  <c r="AI67" i="22" s="1"/>
  <c r="AG68" i="22"/>
  <c r="AI68" i="22" s="1"/>
  <c r="AG47" i="22"/>
  <c r="AH47" i="22" s="1"/>
  <c r="AG43" i="22"/>
  <c r="AJ43" i="22" s="1"/>
  <c r="AG44" i="22"/>
  <c r="AJ44" i="22" s="1"/>
  <c r="AG45" i="22"/>
  <c r="AI45" i="22" s="1"/>
  <c r="AG46" i="22"/>
  <c r="AI46" i="22" s="1"/>
  <c r="AG29" i="22"/>
  <c r="AJ29" i="22" s="1"/>
  <c r="AG30" i="22"/>
  <c r="AJ30" i="22" s="1"/>
  <c r="AG31" i="22"/>
  <c r="AJ31" i="22" s="1"/>
  <c r="AG32" i="22"/>
  <c r="AI32" i="22" s="1"/>
  <c r="AI33" i="22" s="1"/>
  <c r="AI34" i="22" s="1"/>
  <c r="AI35" i="22" s="1"/>
  <c r="AI36" i="22" s="1"/>
  <c r="AI37" i="22" s="1"/>
  <c r="AG33" i="22"/>
  <c r="AJ33" i="22" s="1"/>
  <c r="AG34" i="22"/>
  <c r="AJ34" i="22" s="1"/>
  <c r="AG35" i="22"/>
  <c r="AJ35" i="22" s="1"/>
  <c r="AG36" i="22"/>
  <c r="AJ36" i="22" s="1"/>
  <c r="AG37" i="22"/>
  <c r="AJ37" i="22" s="1"/>
  <c r="AG38" i="22"/>
  <c r="AI38" i="22" s="1"/>
  <c r="AI39" i="22" s="1"/>
  <c r="AI40" i="22" s="1"/>
  <c r="AI41" i="22" s="1"/>
  <c r="AI42" i="22" s="1"/>
  <c r="AI43" i="22" s="1"/>
  <c r="AI44" i="22" s="1"/>
  <c r="AG39" i="22"/>
  <c r="AJ39" i="22" s="1"/>
  <c r="AG40" i="22"/>
  <c r="AJ40" i="22" s="1"/>
  <c r="AG41" i="22"/>
  <c r="AJ41" i="22" s="1"/>
  <c r="AG42" i="22"/>
  <c r="AJ42" i="22" s="1"/>
  <c r="AG27" i="22"/>
  <c r="AJ27" i="22" s="1"/>
  <c r="AG28" i="22"/>
  <c r="AJ28" i="22" s="1"/>
  <c r="D31" i="21"/>
  <c r="D30" i="21"/>
  <c r="D222" i="21" s="1"/>
  <c r="AG21" i="22"/>
  <c r="AJ21" i="22" s="1"/>
  <c r="AG22" i="22"/>
  <c r="AJ22" i="22" s="1"/>
  <c r="AG23" i="22"/>
  <c r="AI23" i="22" s="1"/>
  <c r="AG24" i="22"/>
  <c r="AI24" i="22" s="1"/>
  <c r="AG18" i="22"/>
  <c r="AJ18" i="22" s="1"/>
  <c r="AG19" i="22"/>
  <c r="AJ19" i="22" s="1"/>
  <c r="AG20" i="22"/>
  <c r="AJ20" i="22" s="1"/>
  <c r="AG16" i="22"/>
  <c r="AI16" i="22" s="1"/>
  <c r="AI17" i="22" s="1"/>
  <c r="AI18" i="22" s="1"/>
  <c r="AI19" i="22" s="1"/>
  <c r="AI20" i="22" s="1"/>
  <c r="AI21" i="22" s="1"/>
  <c r="AI22" i="22" s="1"/>
  <c r="AG17" i="22"/>
  <c r="AJ17" i="22" s="1"/>
  <c r="AG11" i="22"/>
  <c r="AJ11" i="22" s="1"/>
  <c r="AG12" i="22"/>
  <c r="AJ12" i="22" s="1"/>
  <c r="AG13" i="22"/>
  <c r="AJ13" i="22" s="1"/>
  <c r="AG14" i="22"/>
  <c r="AJ14" i="22" s="1"/>
  <c r="AG15" i="22"/>
  <c r="AJ15" i="22" s="1"/>
  <c r="AG10" i="22"/>
  <c r="AI10" i="22" s="1"/>
  <c r="AI11" i="22" s="1"/>
  <c r="AI12" i="22" s="1"/>
  <c r="AI13" i="22" s="1"/>
  <c r="AI14" i="22" s="1"/>
  <c r="AI15" i="22" s="1"/>
  <c r="AG5" i="22"/>
  <c r="AJ5" i="22" s="1"/>
  <c r="AG6" i="22"/>
  <c r="AJ6" i="22" s="1"/>
  <c r="AG7" i="22"/>
  <c r="AJ7" i="22" s="1"/>
  <c r="AG8" i="22"/>
  <c r="AJ8" i="22" s="1"/>
  <c r="AG9" i="22"/>
  <c r="AJ9" i="22" s="1"/>
  <c r="AG4" i="22"/>
  <c r="AI4" i="22" s="1"/>
  <c r="AI5" i="22" s="1"/>
  <c r="AI6" i="22" s="1"/>
  <c r="AI7" i="22" s="1"/>
  <c r="AI8" i="22" s="1"/>
  <c r="AI9" i="22" s="1"/>
  <c r="AG3" i="22"/>
  <c r="AH3" i="22" s="1"/>
  <c r="E17" i="21"/>
  <c r="G17" i="21"/>
  <c r="E4" i="21"/>
  <c r="E85" i="25"/>
  <c r="E84" i="25"/>
  <c r="E83" i="25"/>
  <c r="E82" i="25"/>
  <c r="E81" i="25"/>
  <c r="D85" i="25"/>
  <c r="D84" i="25"/>
  <c r="D83" i="25"/>
  <c r="D82" i="25"/>
  <c r="D81" i="25"/>
  <c r="I85" i="25"/>
  <c r="I84" i="25"/>
  <c r="I83" i="25"/>
  <c r="I82" i="25"/>
  <c r="I81" i="25"/>
  <c r="O5" i="25"/>
  <c r="P5" i="25"/>
  <c r="O6" i="25"/>
  <c r="P6" i="25"/>
  <c r="O7" i="25"/>
  <c r="P7" i="25"/>
  <c r="O8" i="25"/>
  <c r="P8" i="25"/>
  <c r="O9" i="25"/>
  <c r="P9" i="25"/>
  <c r="N9" i="25"/>
  <c r="N8" i="25"/>
  <c r="N7" i="25"/>
  <c r="N6" i="25"/>
  <c r="N5" i="25"/>
  <c r="J5" i="25"/>
  <c r="K5" i="25"/>
  <c r="L5" i="25"/>
  <c r="M5" i="25"/>
  <c r="J6" i="25"/>
  <c r="K6" i="25"/>
  <c r="L6" i="25"/>
  <c r="M6" i="25"/>
  <c r="J7" i="25"/>
  <c r="K7" i="25"/>
  <c r="L7" i="25"/>
  <c r="M7" i="25"/>
  <c r="J8" i="25"/>
  <c r="K8" i="25"/>
  <c r="L8" i="25"/>
  <c r="M8" i="25"/>
  <c r="J9" i="25"/>
  <c r="K9" i="25"/>
  <c r="L9" i="25"/>
  <c r="M9" i="25"/>
  <c r="I9" i="25"/>
  <c r="I8" i="25"/>
  <c r="I7" i="25"/>
  <c r="I6" i="25"/>
  <c r="I5" i="25"/>
  <c r="D9" i="25"/>
  <c r="D8" i="25"/>
  <c r="D7" i="25"/>
  <c r="D6" i="25"/>
  <c r="D5" i="25"/>
  <c r="E6" i="25"/>
  <c r="G6" i="25" s="1"/>
  <c r="H6" i="25" s="1"/>
  <c r="E7" i="25"/>
  <c r="E8" i="25"/>
  <c r="E9" i="25"/>
  <c r="D77" i="25"/>
  <c r="D76" i="25"/>
  <c r="D75" i="25"/>
  <c r="D74" i="25"/>
  <c r="D72" i="25"/>
  <c r="D71" i="25"/>
  <c r="D70" i="25"/>
  <c r="D69" i="25"/>
  <c r="G72" i="25"/>
  <c r="G77" i="25" s="1"/>
  <c r="G71" i="25"/>
  <c r="G76" i="25" s="1"/>
  <c r="I76" i="25" s="1"/>
  <c r="G70" i="25"/>
  <c r="G75" i="25" s="1"/>
  <c r="G69" i="25"/>
  <c r="G74" i="25" s="1"/>
  <c r="I74" i="25" s="1"/>
  <c r="H77" i="25"/>
  <c r="H76" i="25"/>
  <c r="H75" i="25"/>
  <c r="H74" i="25"/>
  <c r="I72" i="25"/>
  <c r="K58" i="25"/>
  <c r="L58" i="25"/>
  <c r="M58" i="25"/>
  <c r="K59" i="25"/>
  <c r="L59" i="25"/>
  <c r="M59" i="25"/>
  <c r="K60" i="25"/>
  <c r="L60" i="25"/>
  <c r="M60" i="25"/>
  <c r="J60" i="25"/>
  <c r="J59" i="25"/>
  <c r="J58" i="25"/>
  <c r="K52" i="25"/>
  <c r="L52" i="25"/>
  <c r="M52" i="25"/>
  <c r="K53" i="25"/>
  <c r="L53" i="25"/>
  <c r="M53" i="25"/>
  <c r="K54" i="25"/>
  <c r="L54" i="25"/>
  <c r="M54" i="25"/>
  <c r="K55" i="25"/>
  <c r="L55" i="25"/>
  <c r="M55" i="25"/>
  <c r="J55" i="25"/>
  <c r="J54" i="25"/>
  <c r="J53" i="25"/>
  <c r="J52" i="25"/>
  <c r="E52" i="25"/>
  <c r="F52" i="25"/>
  <c r="G52" i="25"/>
  <c r="E53" i="25"/>
  <c r="E58" i="25"/>
  <c r="F53" i="25"/>
  <c r="F58" i="25"/>
  <c r="G53" i="25"/>
  <c r="G58" i="25"/>
  <c r="E54" i="25"/>
  <c r="E59" i="25"/>
  <c r="F54" i="25"/>
  <c r="F59" i="25"/>
  <c r="G54" i="25"/>
  <c r="G59" i="25"/>
  <c r="E55" i="25"/>
  <c r="E60" i="25"/>
  <c r="F55" i="25"/>
  <c r="F60" i="25"/>
  <c r="G55" i="25"/>
  <c r="G60" i="25"/>
  <c r="D60" i="25"/>
  <c r="D59" i="25"/>
  <c r="D58" i="25"/>
  <c r="D55" i="25"/>
  <c r="D54" i="25"/>
  <c r="D53" i="25"/>
  <c r="D52" i="25"/>
  <c r="I32" i="25"/>
  <c r="J32" i="25"/>
  <c r="K32" i="25"/>
  <c r="L32" i="25"/>
  <c r="I33" i="25"/>
  <c r="J33" i="25"/>
  <c r="K33" i="25"/>
  <c r="L33" i="25"/>
  <c r="I34" i="25"/>
  <c r="J34" i="25"/>
  <c r="K34" i="25"/>
  <c r="L34" i="25"/>
  <c r="I35" i="25"/>
  <c r="J35" i="25"/>
  <c r="K35" i="25"/>
  <c r="L35" i="25"/>
  <c r="L31" i="25"/>
  <c r="K31" i="25"/>
  <c r="J31" i="25"/>
  <c r="I31" i="25"/>
  <c r="E31" i="25"/>
  <c r="F31" i="25"/>
  <c r="G31" i="25"/>
  <c r="E38" i="25"/>
  <c r="E32" i="25"/>
  <c r="F38" i="25"/>
  <c r="F32" i="25"/>
  <c r="G38" i="25"/>
  <c r="G32" i="25"/>
  <c r="E39" i="25"/>
  <c r="E33" i="25"/>
  <c r="F39" i="25"/>
  <c r="F33" i="25"/>
  <c r="G39" i="25"/>
  <c r="G33" i="25"/>
  <c r="E40" i="25"/>
  <c r="E34" i="25"/>
  <c r="F40" i="25"/>
  <c r="F34" i="25"/>
  <c r="G40" i="25"/>
  <c r="G34" i="25"/>
  <c r="E41" i="25"/>
  <c r="E35" i="25"/>
  <c r="F41" i="25"/>
  <c r="F35" i="25"/>
  <c r="G41" i="25"/>
  <c r="G35" i="25"/>
  <c r="D38" i="25"/>
  <c r="D32" i="25"/>
  <c r="D39" i="25"/>
  <c r="D33" i="25"/>
  <c r="D40" i="25"/>
  <c r="D34" i="25"/>
  <c r="D41" i="25"/>
  <c r="D35" i="25"/>
  <c r="D31" i="25"/>
  <c r="B38" i="25"/>
  <c r="B39" i="25"/>
  <c r="B40" i="25"/>
  <c r="B41" i="25"/>
  <c r="B37" i="25"/>
  <c r="F26" i="25"/>
  <c r="E26" i="25"/>
  <c r="D26" i="25"/>
  <c r="G25" i="25"/>
  <c r="F25" i="25"/>
  <c r="E25" i="25"/>
  <c r="D25" i="25"/>
  <c r="D27" i="25" s="1"/>
  <c r="E19" i="25"/>
  <c r="E20" i="25"/>
  <c r="F19" i="25"/>
  <c r="F20" i="25"/>
  <c r="G19" i="25"/>
  <c r="D20" i="25"/>
  <c r="D19" i="25"/>
  <c r="E13" i="25"/>
  <c r="E14" i="25"/>
  <c r="F13" i="25"/>
  <c r="F14" i="25"/>
  <c r="G13" i="25"/>
  <c r="G14" i="25"/>
  <c r="D13" i="25"/>
  <c r="D14" i="25"/>
  <c r="B1" i="25"/>
  <c r="E37" i="25"/>
  <c r="E43" i="25" s="1"/>
  <c r="I70" i="25"/>
  <c r="I69" i="25"/>
  <c r="F27" i="25"/>
  <c r="G26" i="25"/>
  <c r="G37" i="25"/>
  <c r="G43" i="25" s="1"/>
  <c r="G20" i="25"/>
  <c r="E5" i="25"/>
  <c r="F37" i="25"/>
  <c r="F43" i="25" s="1"/>
  <c r="E57" i="25"/>
  <c r="G9" i="25"/>
  <c r="H9" i="25" s="1"/>
  <c r="D37" i="25"/>
  <c r="F24" i="21"/>
  <c r="E28" i="21"/>
  <c r="E43" i="21"/>
  <c r="D65" i="21"/>
  <c r="D7" i="30"/>
  <c r="E36" i="21" s="1"/>
  <c r="C14" i="30"/>
  <c r="D20" i="30"/>
  <c r="E49" i="21" s="1"/>
  <c r="D55" i="21"/>
  <c r="D53" i="21"/>
  <c r="D51" i="21"/>
  <c r="D40" i="21"/>
  <c r="F44" i="21"/>
  <c r="F37" i="21"/>
  <c r="D62" i="21"/>
  <c r="F64" i="21"/>
  <c r="F62" i="21"/>
  <c r="C20" i="30"/>
  <c r="E20" i="30"/>
  <c r="F49" i="21" s="1"/>
  <c r="E47" i="36"/>
  <c r="E47" i="38"/>
  <c r="C47" i="35"/>
  <c r="E44" i="25" l="1"/>
  <c r="D75" i="21"/>
  <c r="D203" i="21"/>
  <c r="C27" i="30"/>
  <c r="C47" i="30" s="1"/>
  <c r="C27" i="38"/>
  <c r="D57" i="25"/>
  <c r="F45" i="25"/>
  <c r="E62" i="25"/>
  <c r="G57" i="25"/>
  <c r="D65" i="25"/>
  <c r="K65" i="25"/>
  <c r="M63" i="25"/>
  <c r="D226" i="21"/>
  <c r="G225" i="21"/>
  <c r="F224" i="21"/>
  <c r="E223" i="21"/>
  <c r="G215" i="21"/>
  <c r="F214" i="21"/>
  <c r="E213" i="21"/>
  <c r="G211" i="21"/>
  <c r="F210" i="21"/>
  <c r="E208" i="21"/>
  <c r="G206" i="21"/>
  <c r="F205" i="21"/>
  <c r="E204" i="21"/>
  <c r="G200" i="21"/>
  <c r="F199" i="21"/>
  <c r="E198" i="21"/>
  <c r="C47" i="34"/>
  <c r="D67" i="21"/>
  <c r="E27" i="34"/>
  <c r="F107" i="21"/>
  <c r="D27" i="30"/>
  <c r="E35" i="21" s="1"/>
  <c r="F4" i="21"/>
  <c r="F139" i="21"/>
  <c r="D56" i="21"/>
  <c r="D196" i="21"/>
  <c r="E218" i="21"/>
  <c r="F27" i="30"/>
  <c r="G35" i="21" s="1"/>
  <c r="J65" i="25"/>
  <c r="L63" i="25"/>
  <c r="F99" i="21"/>
  <c r="F209" i="21"/>
  <c r="F221" i="21"/>
  <c r="J28" i="39" s="1"/>
  <c r="F220" i="21"/>
  <c r="G62" i="25"/>
  <c r="F46" i="25"/>
  <c r="G45" i="25"/>
  <c r="E45" i="25"/>
  <c r="F44" i="25"/>
  <c r="D64" i="25"/>
  <c r="J64" i="25"/>
  <c r="G67" i="21"/>
  <c r="G107" i="21"/>
  <c r="G99" i="21"/>
  <c r="G139" i="21"/>
  <c r="E27" i="25"/>
  <c r="G15" i="25"/>
  <c r="F196" i="21"/>
  <c r="J3" i="39" s="1"/>
  <c r="F203" i="21"/>
  <c r="E203" i="21"/>
  <c r="I10" i="39" s="1"/>
  <c r="D220" i="21"/>
  <c r="C27" i="3"/>
  <c r="C47" i="3" s="1"/>
  <c r="D63" i="25"/>
  <c r="J63" i="25"/>
  <c r="I71" i="25"/>
  <c r="G7" i="25"/>
  <c r="H7" i="25" s="1"/>
  <c r="G81" i="25"/>
  <c r="H27" i="39"/>
  <c r="D27" i="39"/>
  <c r="C48" i="3"/>
  <c r="G218" i="21"/>
  <c r="K25" i="39" s="1"/>
  <c r="G216" i="21"/>
  <c r="D35" i="21"/>
  <c r="D47" i="30"/>
  <c r="G5" i="25"/>
  <c r="H5" i="25" s="1"/>
  <c r="G82" i="25"/>
  <c r="G196" i="21"/>
  <c r="K3" i="39" s="1"/>
  <c r="D223" i="21"/>
  <c r="H30" i="39" s="1"/>
  <c r="D217" i="21"/>
  <c r="D24" i="39" s="1"/>
  <c r="D216" i="21"/>
  <c r="F219" i="21"/>
  <c r="G75" i="21"/>
  <c r="E152" i="21"/>
  <c r="E216" i="21" s="1"/>
  <c r="D163" i="21"/>
  <c r="L2" i="39" s="1"/>
  <c r="F62" i="25"/>
  <c r="G220" i="21"/>
  <c r="G27" i="39" s="1"/>
  <c r="AH70" i="22"/>
  <c r="AH71" i="22" s="1"/>
  <c r="AH72" i="22" s="1"/>
  <c r="E27" i="30"/>
  <c r="D6" i="39"/>
  <c r="D43" i="25"/>
  <c r="F21" i="25"/>
  <c r="D224" i="21"/>
  <c r="D31" i="39" s="1"/>
  <c r="F217" i="21"/>
  <c r="F24" i="39" s="1"/>
  <c r="E75" i="21"/>
  <c r="G131" i="21"/>
  <c r="G163" i="21"/>
  <c r="O2" i="39" s="1"/>
  <c r="E13" i="3"/>
  <c r="D27" i="3"/>
  <c r="D47" i="3" s="1"/>
  <c r="E13" i="36"/>
  <c r="F170" i="21" s="1"/>
  <c r="N9" i="39" s="1"/>
  <c r="G83" i="25"/>
  <c r="F16" i="39"/>
  <c r="J16" i="39"/>
  <c r="F27" i="39"/>
  <c r="J27" i="39"/>
  <c r="D21" i="39"/>
  <c r="H21" i="39"/>
  <c r="D17" i="39"/>
  <c r="H17" i="39"/>
  <c r="D12" i="39"/>
  <c r="H12" i="39"/>
  <c r="F33" i="39"/>
  <c r="J33" i="39"/>
  <c r="E32" i="39"/>
  <c r="I32" i="39"/>
  <c r="G30" i="39"/>
  <c r="K30" i="39"/>
  <c r="F29" i="39"/>
  <c r="J29" i="39"/>
  <c r="E22" i="39"/>
  <c r="I22" i="39"/>
  <c r="G20" i="39"/>
  <c r="K20" i="39"/>
  <c r="F19" i="39"/>
  <c r="J19" i="39"/>
  <c r="E18" i="39"/>
  <c r="I18" i="39"/>
  <c r="G15" i="39"/>
  <c r="K15" i="39"/>
  <c r="F14" i="39"/>
  <c r="J14" i="39"/>
  <c r="E13" i="39"/>
  <c r="I13" i="39"/>
  <c r="G11" i="39"/>
  <c r="K11" i="39"/>
  <c r="F8" i="39"/>
  <c r="J8" i="39"/>
  <c r="E7" i="39"/>
  <c r="I7" i="39"/>
  <c r="G5" i="39"/>
  <c r="K5" i="39"/>
  <c r="F4" i="39"/>
  <c r="J4" i="39"/>
  <c r="D45" i="25"/>
  <c r="G47" i="25"/>
  <c r="E47" i="25"/>
  <c r="G64" i="25"/>
  <c r="F63" i="25"/>
  <c r="L65" i="25"/>
  <c r="K64" i="25"/>
  <c r="I77" i="25"/>
  <c r="D29" i="39"/>
  <c r="H29" i="39"/>
  <c r="D33" i="39"/>
  <c r="H33" i="39"/>
  <c r="D15" i="39"/>
  <c r="H15" i="39"/>
  <c r="F13" i="3"/>
  <c r="G10" i="21" s="1"/>
  <c r="G202" i="21" s="1"/>
  <c r="G9" i="39" s="1"/>
  <c r="E27" i="3"/>
  <c r="F13" i="30"/>
  <c r="G42" i="21" s="1"/>
  <c r="C13" i="36"/>
  <c r="D170" i="21" s="1"/>
  <c r="L9" i="39" s="1"/>
  <c r="C13" i="30"/>
  <c r="D42" i="21" s="1"/>
  <c r="E48" i="30"/>
  <c r="D43" i="21"/>
  <c r="G27" i="25"/>
  <c r="G85" i="25"/>
  <c r="G3" i="39"/>
  <c r="D23" i="39"/>
  <c r="H23" i="39"/>
  <c r="F28" i="39"/>
  <c r="E25" i="39"/>
  <c r="I25" i="39"/>
  <c r="G23" i="39"/>
  <c r="K23" i="39"/>
  <c r="D19" i="39"/>
  <c r="H19" i="39"/>
  <c r="D14" i="39"/>
  <c r="H14" i="39"/>
  <c r="D8" i="39"/>
  <c r="H8" i="39"/>
  <c r="G32" i="39"/>
  <c r="K32" i="39"/>
  <c r="F31" i="39"/>
  <c r="J31" i="39"/>
  <c r="E30" i="39"/>
  <c r="I30" i="39"/>
  <c r="G22" i="39"/>
  <c r="K22" i="39"/>
  <c r="F21" i="39"/>
  <c r="J21" i="39"/>
  <c r="E20" i="39"/>
  <c r="I20" i="39"/>
  <c r="G18" i="39"/>
  <c r="K18" i="39"/>
  <c r="F17" i="39"/>
  <c r="J17" i="39"/>
  <c r="E15" i="39"/>
  <c r="I15" i="39"/>
  <c r="G13" i="39"/>
  <c r="K13" i="39"/>
  <c r="F12" i="39"/>
  <c r="J12" i="39"/>
  <c r="E11" i="39"/>
  <c r="I11" i="39"/>
  <c r="G7" i="39"/>
  <c r="K7" i="39"/>
  <c r="F6" i="39"/>
  <c r="J6" i="39"/>
  <c r="E5" i="39"/>
  <c r="I5" i="39"/>
  <c r="E13" i="30"/>
  <c r="F42" i="21" s="1"/>
  <c r="D62" i="25"/>
  <c r="G21" i="25"/>
  <c r="E21" i="25"/>
  <c r="D46" i="25"/>
  <c r="D44" i="25"/>
  <c r="G46" i="25"/>
  <c r="G65" i="25"/>
  <c r="E65" i="25"/>
  <c r="F64" i="25"/>
  <c r="G63" i="25"/>
  <c r="E63" i="25"/>
  <c r="M64" i="25"/>
  <c r="I75" i="25"/>
  <c r="G84" i="25"/>
  <c r="D13" i="39"/>
  <c r="H13" i="39"/>
  <c r="C13" i="3"/>
  <c r="J57" i="25" s="1"/>
  <c r="J62" i="25" s="1"/>
  <c r="D13" i="3"/>
  <c r="E10" i="21" s="1"/>
  <c r="E202" i="21" s="1"/>
  <c r="D13" i="30"/>
  <c r="E42" i="21" s="1"/>
  <c r="D13" i="36"/>
  <c r="E170" i="21" s="1"/>
  <c r="M9" i="39" s="1"/>
  <c r="D4" i="25"/>
  <c r="D68" i="25" s="1"/>
  <c r="G68" i="25" s="1"/>
  <c r="H2" i="22"/>
  <c r="K2" i="22" s="1"/>
  <c r="G12" i="25"/>
  <c r="G18" i="25" s="1"/>
  <c r="G24" i="25" s="1"/>
  <c r="G30" i="25" s="1"/>
  <c r="L30" i="25" s="1"/>
  <c r="G25" i="39"/>
  <c r="F27" i="3"/>
  <c r="F47" i="3" s="1"/>
  <c r="D10" i="39"/>
  <c r="H10" i="39"/>
  <c r="D11" i="39"/>
  <c r="H11" i="39"/>
  <c r="D3" i="39"/>
  <c r="H3" i="39"/>
  <c r="D4" i="39"/>
  <c r="H4" i="39"/>
  <c r="AK47" i="22"/>
  <c r="AH48" i="22"/>
  <c r="AK91" i="22"/>
  <c r="AH92" i="22"/>
  <c r="AH93" i="22" s="1"/>
  <c r="A11" i="21"/>
  <c r="E220" i="21"/>
  <c r="F216" i="21"/>
  <c r="D15" i="25"/>
  <c r="F15" i="25"/>
  <c r="E196" i="21"/>
  <c r="F3" i="39"/>
  <c r="G209" i="21"/>
  <c r="E209" i="21"/>
  <c r="D219" i="21"/>
  <c r="D32" i="39"/>
  <c r="D221" i="21"/>
  <c r="G221" i="21"/>
  <c r="E221" i="21"/>
  <c r="G219" i="21"/>
  <c r="E219" i="21"/>
  <c r="F218" i="21"/>
  <c r="G217" i="21"/>
  <c r="E217" i="21"/>
  <c r="D22" i="39"/>
  <c r="D20" i="39"/>
  <c r="D18" i="39"/>
  <c r="D7" i="39"/>
  <c r="D5" i="39"/>
  <c r="G226" i="21"/>
  <c r="E226" i="21"/>
  <c r="F225" i="21"/>
  <c r="G224" i="21"/>
  <c r="E224" i="21"/>
  <c r="F223" i="21"/>
  <c r="G222" i="21"/>
  <c r="E222" i="21"/>
  <c r="F215" i="21"/>
  <c r="G214" i="21"/>
  <c r="E214" i="21"/>
  <c r="F213" i="21"/>
  <c r="G212" i="21"/>
  <c r="E212" i="21"/>
  <c r="F211" i="21"/>
  <c r="G210" i="21"/>
  <c r="E210" i="21"/>
  <c r="F208" i="21"/>
  <c r="G207" i="21"/>
  <c r="E207" i="21"/>
  <c r="F206" i="21"/>
  <c r="G205" i="21"/>
  <c r="E205" i="21"/>
  <c r="F204" i="21"/>
  <c r="G201" i="21"/>
  <c r="E201" i="21"/>
  <c r="F200" i="21"/>
  <c r="G199" i="21"/>
  <c r="E199" i="21"/>
  <c r="F198" i="21"/>
  <c r="G197" i="21"/>
  <c r="E197" i="21"/>
  <c r="D10" i="21"/>
  <c r="D202" i="21" s="1"/>
  <c r="H9" i="39" s="1"/>
  <c r="D3" i="21"/>
  <c r="AK113" i="22"/>
  <c r="AH114" i="22"/>
  <c r="AK92" i="22"/>
  <c r="D209" i="21"/>
  <c r="D21" i="25"/>
  <c r="M65" i="25"/>
  <c r="L64" i="25"/>
  <c r="K63" i="25"/>
  <c r="D218" i="21"/>
  <c r="F47" i="30"/>
  <c r="F48" i="30"/>
  <c r="D49" i="21"/>
  <c r="AK3" i="22"/>
  <c r="AH4" i="22"/>
  <c r="AK25" i="22"/>
  <c r="AH26" i="22"/>
  <c r="D48" i="30"/>
  <c r="G3" i="21"/>
  <c r="G195" i="21" s="1"/>
  <c r="D48" i="34"/>
  <c r="E67" i="21"/>
  <c r="D47" i="34"/>
  <c r="D48" i="38"/>
  <c r="D47" i="38"/>
  <c r="E131" i="21"/>
  <c r="G8" i="25"/>
  <c r="H8" i="25" s="1"/>
  <c r="E10" i="39"/>
  <c r="C48" i="34"/>
  <c r="F48" i="34"/>
  <c r="E47" i="35"/>
  <c r="D48" i="35"/>
  <c r="F48" i="35"/>
  <c r="F47" i="38"/>
  <c r="D47" i="36"/>
  <c r="C48" i="36"/>
  <c r="F48" i="36"/>
  <c r="E15" i="25"/>
  <c r="D47" i="25"/>
  <c r="F47" i="25"/>
  <c r="E46" i="25"/>
  <c r="G44" i="25"/>
  <c r="F65" i="25"/>
  <c r="E64" i="25"/>
  <c r="A24" i="21"/>
  <c r="A25" i="21" s="1"/>
  <c r="A26" i="21" s="1"/>
  <c r="A27" i="21" s="1"/>
  <c r="A28" i="21" s="1"/>
  <c r="A29" i="21" s="1"/>
  <c r="A30" i="2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K9" i="39" l="1"/>
  <c r="M57" i="25"/>
  <c r="M62" i="25" s="1"/>
  <c r="C48" i="30"/>
  <c r="C47" i="38"/>
  <c r="C48" i="38"/>
  <c r="D131" i="21"/>
  <c r="D195" i="21" s="1"/>
  <c r="H2" i="39" s="1"/>
  <c r="D2" i="39" s="1"/>
  <c r="AK70" i="22"/>
  <c r="AK71" i="22"/>
  <c r="D48" i="3"/>
  <c r="E48" i="34"/>
  <c r="E47" i="34"/>
  <c r="F67" i="21"/>
  <c r="E3" i="21"/>
  <c r="E195" i="21" s="1"/>
  <c r="H24" i="39"/>
  <c r="G203" i="21"/>
  <c r="G10" i="39" s="1"/>
  <c r="K10" i="39"/>
  <c r="J10" i="39"/>
  <c r="F10" i="39"/>
  <c r="D9" i="39"/>
  <c r="F10" i="21"/>
  <c r="F202" i="21" s="1"/>
  <c r="L57" i="25"/>
  <c r="L62" i="25" s="1"/>
  <c r="F35" i="21"/>
  <c r="E47" i="30"/>
  <c r="J26" i="39"/>
  <c r="F26" i="39"/>
  <c r="D30" i="39"/>
  <c r="K27" i="39"/>
  <c r="J24" i="39"/>
  <c r="H31" i="39"/>
  <c r="E4" i="39"/>
  <c r="I4" i="39"/>
  <c r="G6" i="39"/>
  <c r="K6" i="39"/>
  <c r="F11" i="39"/>
  <c r="J11" i="39"/>
  <c r="E14" i="39"/>
  <c r="I14" i="39"/>
  <c r="G17" i="39"/>
  <c r="K17" i="39"/>
  <c r="F20" i="39"/>
  <c r="J20" i="39"/>
  <c r="E29" i="39"/>
  <c r="I29" i="39"/>
  <c r="G31" i="39"/>
  <c r="K31" i="39"/>
  <c r="F25" i="39"/>
  <c r="J25" i="39"/>
  <c r="G28" i="39"/>
  <c r="K28" i="39"/>
  <c r="E16" i="39"/>
  <c r="I16" i="39"/>
  <c r="K57" i="25"/>
  <c r="K62" i="25" s="1"/>
  <c r="D16" i="39"/>
  <c r="H16" i="39"/>
  <c r="G4" i="39"/>
  <c r="K4" i="39"/>
  <c r="F7" i="39"/>
  <c r="J7" i="39"/>
  <c r="E12" i="39"/>
  <c r="I12" i="39"/>
  <c r="G14" i="39"/>
  <c r="K14" i="39"/>
  <c r="F18" i="39"/>
  <c r="J18" i="39"/>
  <c r="E21" i="39"/>
  <c r="I21" i="39"/>
  <c r="G29" i="39"/>
  <c r="K29" i="39"/>
  <c r="F32" i="39"/>
  <c r="J32" i="39"/>
  <c r="E23" i="39"/>
  <c r="I23" i="39"/>
  <c r="D28" i="39"/>
  <c r="H28" i="39"/>
  <c r="G16" i="39"/>
  <c r="K16" i="39"/>
  <c r="F5" i="39"/>
  <c r="J5" i="39"/>
  <c r="E8" i="39"/>
  <c r="I8" i="39"/>
  <c r="F15" i="39"/>
  <c r="J15" i="39"/>
  <c r="E19" i="39"/>
  <c r="I19" i="39"/>
  <c r="G21" i="39"/>
  <c r="K21" i="39"/>
  <c r="F30" i="39"/>
  <c r="J30" i="39"/>
  <c r="E33" i="39"/>
  <c r="I33" i="39"/>
  <c r="E24" i="39"/>
  <c r="I24" i="39"/>
  <c r="G26" i="39"/>
  <c r="K26" i="39"/>
  <c r="F23" i="39"/>
  <c r="J23" i="39"/>
  <c r="E6" i="39"/>
  <c r="I6" i="39"/>
  <c r="G8" i="39"/>
  <c r="K8" i="39"/>
  <c r="F13" i="39"/>
  <c r="J13" i="39"/>
  <c r="E17" i="39"/>
  <c r="I17" i="39"/>
  <c r="G19" i="39"/>
  <c r="K19" i="39"/>
  <c r="F22" i="39"/>
  <c r="J22" i="39"/>
  <c r="E31" i="39"/>
  <c r="I31" i="39"/>
  <c r="G33" i="39"/>
  <c r="K33" i="39"/>
  <c r="G24" i="39"/>
  <c r="K24" i="39"/>
  <c r="E28" i="39"/>
  <c r="I28" i="39"/>
  <c r="D26" i="39"/>
  <c r="H26" i="39"/>
  <c r="E3" i="39"/>
  <c r="I3" i="39"/>
  <c r="E27" i="39"/>
  <c r="I27" i="39"/>
  <c r="E47" i="3"/>
  <c r="F3" i="21"/>
  <c r="F195" i="21" s="1"/>
  <c r="E48" i="3"/>
  <c r="D80" i="25"/>
  <c r="J2" i="22"/>
  <c r="L2" i="22" s="1"/>
  <c r="G51" i="25"/>
  <c r="M51" i="25" s="1"/>
  <c r="E9" i="39"/>
  <c r="I9" i="39"/>
  <c r="G2" i="39"/>
  <c r="K2" i="39"/>
  <c r="G12" i="39"/>
  <c r="K12" i="39"/>
  <c r="F48" i="3"/>
  <c r="E26" i="39"/>
  <c r="I26" i="39"/>
  <c r="D25" i="39"/>
  <c r="H25" i="39"/>
  <c r="AH49" i="22"/>
  <c r="AK48" i="22"/>
  <c r="AH115" i="22"/>
  <c r="AK114" i="22"/>
  <c r="AH27" i="22"/>
  <c r="AK26" i="22"/>
  <c r="AH5" i="22"/>
  <c r="AK4" i="22"/>
  <c r="AH94" i="22"/>
  <c r="AK93" i="22"/>
  <c r="AH73" i="22"/>
  <c r="AK72" i="22"/>
  <c r="I2" i="39" l="1"/>
  <c r="E2" i="39"/>
  <c r="J9" i="39"/>
  <c r="F9" i="39"/>
  <c r="F2" i="39"/>
  <c r="J2" i="39"/>
  <c r="E4" i="35"/>
  <c r="E4" i="3"/>
  <c r="E4" i="30"/>
  <c r="N2" i="22"/>
  <c r="E4" i="36"/>
  <c r="E4" i="34"/>
  <c r="M2" i="22"/>
  <c r="E4" i="38"/>
  <c r="AK49" i="22"/>
  <c r="AH50" i="22"/>
  <c r="AH116" i="22"/>
  <c r="AK115" i="22"/>
  <c r="AH6" i="22"/>
  <c r="AK5" i="22"/>
  <c r="AH28" i="22"/>
  <c r="AK27" i="22"/>
  <c r="AK73" i="22"/>
  <c r="AH74" i="22"/>
  <c r="AH95" i="22"/>
  <c r="AK94" i="22"/>
  <c r="AH51" i="22" l="1"/>
  <c r="AK50" i="22"/>
  <c r="F12" i="25"/>
  <c r="F18" i="25" s="1"/>
  <c r="F24" i="25" s="1"/>
  <c r="F30" i="25" s="1"/>
  <c r="F1" i="21"/>
  <c r="O2" i="22"/>
  <c r="AK116" i="22"/>
  <c r="AH117" i="22"/>
  <c r="AH29" i="22"/>
  <c r="AK28" i="22"/>
  <c r="AH7" i="22"/>
  <c r="AK6" i="22"/>
  <c r="AK95" i="22"/>
  <c r="AH96" i="22"/>
  <c r="AK74" i="22"/>
  <c r="AH75" i="22"/>
  <c r="D4" i="3" l="1"/>
  <c r="Q2" i="22"/>
  <c r="D4" i="35"/>
  <c r="D4" i="30"/>
  <c r="P2" i="22"/>
  <c r="D4" i="34"/>
  <c r="D4" i="38"/>
  <c r="D4" i="36"/>
  <c r="K30" i="25"/>
  <c r="F51" i="25"/>
  <c r="L51" i="25" s="1"/>
  <c r="AH52" i="22"/>
  <c r="AK51" i="22"/>
  <c r="AK117" i="22"/>
  <c r="AH118" i="22"/>
  <c r="AH8" i="22"/>
  <c r="AK7" i="22"/>
  <c r="AH30" i="22"/>
  <c r="AK29" i="22"/>
  <c r="AH76" i="22"/>
  <c r="AK75" i="22"/>
  <c r="AH97" i="22"/>
  <c r="AK96" i="22"/>
  <c r="AH53" i="22" l="1"/>
  <c r="AK52" i="22"/>
  <c r="E1" i="21"/>
  <c r="E12" i="25"/>
  <c r="E18" i="25" s="1"/>
  <c r="E24" i="25" s="1"/>
  <c r="E30" i="25" s="1"/>
  <c r="R2" i="22"/>
  <c r="AK118" i="22"/>
  <c r="AH119" i="22"/>
  <c r="AK30" i="22"/>
  <c r="AH31" i="22"/>
  <c r="AK8" i="22"/>
  <c r="AH9" i="22"/>
  <c r="AH77" i="22"/>
  <c r="AK76" i="22"/>
  <c r="AH98" i="22"/>
  <c r="AK97" i="22"/>
  <c r="C4" i="35" l="1"/>
  <c r="C4" i="36"/>
  <c r="C4" i="3"/>
  <c r="C4" i="30"/>
  <c r="C4" i="34"/>
  <c r="C4" i="38"/>
  <c r="AK53" i="22"/>
  <c r="AH54" i="22"/>
  <c r="J30" i="25"/>
  <c r="E51" i="25"/>
  <c r="K51" i="25" s="1"/>
  <c r="AH120" i="22"/>
  <c r="AK119" i="22"/>
  <c r="AK9" i="22"/>
  <c r="AH10" i="22"/>
  <c r="AH32" i="22"/>
  <c r="AK31" i="22"/>
  <c r="AH99" i="22"/>
  <c r="AK98" i="22"/>
  <c r="AH78" i="22"/>
  <c r="AK77" i="22"/>
  <c r="D1" i="21" l="1"/>
  <c r="D12" i="25"/>
  <c r="D18" i="25" s="1"/>
  <c r="D24" i="25" s="1"/>
  <c r="D30" i="25" s="1"/>
  <c r="AK54" i="22"/>
  <c r="AH55" i="22"/>
  <c r="AH121" i="22"/>
  <c r="AK120" i="22"/>
  <c r="AH33" i="22"/>
  <c r="AK32" i="22"/>
  <c r="AH11" i="22"/>
  <c r="AK10" i="22"/>
  <c r="AH79" i="22"/>
  <c r="AK78" i="22"/>
  <c r="AH100" i="22"/>
  <c r="AK99" i="22"/>
  <c r="AK55" i="22" l="1"/>
  <c r="AH56" i="22"/>
  <c r="D51" i="25"/>
  <c r="J51" i="25" s="1"/>
  <c r="I30" i="25"/>
  <c r="AK121" i="22"/>
  <c r="AH122" i="22"/>
  <c r="AH12" i="22"/>
  <c r="AK11" i="22"/>
  <c r="AK33" i="22"/>
  <c r="AH34" i="22"/>
  <c r="AK100" i="22"/>
  <c r="AH101" i="22"/>
  <c r="AK79" i="22"/>
  <c r="AH80" i="22"/>
  <c r="AH57" i="22" l="1"/>
  <c r="AK56" i="22"/>
  <c r="AH123" i="22"/>
  <c r="AK122" i="22"/>
  <c r="AK12" i="22"/>
  <c r="AH13" i="22"/>
  <c r="AK34" i="22"/>
  <c r="AH35" i="22"/>
  <c r="AH81" i="22"/>
  <c r="AK80" i="22"/>
  <c r="AH102" i="22"/>
  <c r="AK101" i="22"/>
  <c r="AK57" i="22" l="1"/>
  <c r="AH58" i="22"/>
  <c r="AH124" i="22"/>
  <c r="AK123" i="22"/>
  <c r="AK35" i="22"/>
  <c r="AH36" i="22"/>
  <c r="AK13" i="22"/>
  <c r="AH14" i="22"/>
  <c r="AH103" i="22"/>
  <c r="AK102" i="22"/>
  <c r="AH82" i="22"/>
  <c r="AK81" i="22"/>
  <c r="AK58" i="22" l="1"/>
  <c r="AH59" i="22"/>
  <c r="AH125" i="22"/>
  <c r="AK124" i="22"/>
  <c r="AK14" i="22"/>
  <c r="AH15" i="22"/>
  <c r="AH37" i="22"/>
  <c r="AK36" i="22"/>
  <c r="AK82" i="22"/>
  <c r="AH83" i="22"/>
  <c r="AH104" i="22"/>
  <c r="AK103" i="22"/>
  <c r="AH60" i="22" l="1"/>
  <c r="AK59" i="22"/>
  <c r="AH126" i="22"/>
  <c r="AK125" i="22"/>
  <c r="AK37" i="22"/>
  <c r="AH38" i="22"/>
  <c r="AH16" i="22"/>
  <c r="AK15" i="22"/>
  <c r="AK104" i="22"/>
  <c r="AH105" i="22"/>
  <c r="AK83" i="22"/>
  <c r="AH84" i="22"/>
  <c r="AK60" i="22" l="1"/>
  <c r="AH61" i="22"/>
  <c r="AH127" i="22"/>
  <c r="AK126" i="22"/>
  <c r="AK16" i="22"/>
  <c r="AH17" i="22"/>
  <c r="AH39" i="22"/>
  <c r="AK38" i="22"/>
  <c r="AK84" i="22"/>
  <c r="AH85" i="22"/>
  <c r="AH106" i="22"/>
  <c r="AK105" i="22"/>
  <c r="AK61" i="22" l="1"/>
  <c r="AH62" i="22"/>
  <c r="AK127" i="22"/>
  <c r="AH128" i="22"/>
  <c r="AK39" i="22"/>
  <c r="AH40" i="22"/>
  <c r="AK17" i="22"/>
  <c r="AH18" i="22"/>
  <c r="AK106" i="22"/>
  <c r="AH107" i="22"/>
  <c r="AK85" i="22"/>
  <c r="AH86" i="22"/>
  <c r="AH63" i="22" l="1"/>
  <c r="AK62" i="22"/>
  <c r="AK128" i="22"/>
  <c r="AH129" i="22"/>
  <c r="AK18" i="22"/>
  <c r="AH19" i="22"/>
  <c r="AH41" i="22"/>
  <c r="AK40" i="22"/>
  <c r="AK86" i="22"/>
  <c r="AH87" i="22"/>
  <c r="AK107" i="22"/>
  <c r="AH108" i="22"/>
  <c r="AK63" i="22" l="1"/>
  <c r="AH64" i="22"/>
  <c r="AK129" i="22"/>
  <c r="AH130" i="22"/>
  <c r="AH42" i="22"/>
  <c r="AK41" i="22"/>
  <c r="AK19" i="22"/>
  <c r="AH20" i="22"/>
  <c r="AK108" i="22"/>
  <c r="AH109" i="22"/>
  <c r="AH88" i="22"/>
  <c r="AK87" i="22"/>
  <c r="AK64" i="22" l="1"/>
  <c r="AH65" i="22"/>
  <c r="AK130" i="22"/>
  <c r="AH131" i="22"/>
  <c r="AK42" i="22"/>
  <c r="AH43" i="22"/>
  <c r="AK20" i="22"/>
  <c r="AH21" i="22"/>
  <c r="AH89" i="22"/>
  <c r="AK88" i="22"/>
  <c r="AK109" i="22"/>
  <c r="AH110" i="22"/>
  <c r="AH66" i="22" l="1"/>
  <c r="AK65" i="22"/>
  <c r="AH132" i="22"/>
  <c r="AK131" i="22"/>
  <c r="AK21" i="22"/>
  <c r="AH22" i="22"/>
  <c r="AH44" i="22"/>
  <c r="AK43" i="22"/>
  <c r="AH90" i="22"/>
  <c r="AK90" i="22" s="1"/>
  <c r="AK89" i="22"/>
  <c r="AK110" i="22"/>
  <c r="AH111" i="22"/>
  <c r="AH67" i="22" l="1"/>
  <c r="AK66" i="22"/>
  <c r="AH133" i="22"/>
  <c r="AK132" i="22"/>
  <c r="AH45" i="22"/>
  <c r="AK44" i="22"/>
  <c r="AH23" i="22"/>
  <c r="AK22" i="22"/>
  <c r="AK111" i="22"/>
  <c r="AH112" i="22"/>
  <c r="AK112" i="22" s="1"/>
  <c r="AK67" i="22" l="1"/>
  <c r="AH68" i="22"/>
  <c r="AK68" i="22" s="1"/>
  <c r="AH134" i="22"/>
  <c r="AK134" i="22" s="1"/>
  <c r="AK133" i="22"/>
  <c r="AK23" i="22"/>
  <c r="AH24" i="22"/>
  <c r="AK24" i="22" s="1"/>
  <c r="AK45" i="22"/>
  <c r="AH46" i="22"/>
  <c r="AK46" i="22" s="1"/>
</calcChain>
</file>

<file path=xl/sharedStrings.xml><?xml version="1.0" encoding="utf-8"?>
<sst xmlns="http://schemas.openxmlformats.org/spreadsheetml/2006/main" count="1195" uniqueCount="799">
  <si>
    <t>2009Q1</t>
  </si>
  <si>
    <t>2009Q2</t>
  </si>
  <si>
    <t>2009Q3</t>
  </si>
  <si>
    <t>2009Q4</t>
  </si>
  <si>
    <t>2010Q1</t>
  </si>
  <si>
    <t>2010Q2</t>
  </si>
  <si>
    <t>2010Q3</t>
  </si>
  <si>
    <t>2010Q4</t>
  </si>
  <si>
    <t>2011Q1</t>
  </si>
  <si>
    <t>2011Q2</t>
  </si>
  <si>
    <t>2011Q3</t>
  </si>
  <si>
    <t>2011Q4</t>
  </si>
  <si>
    <t>Monetary.Authorities</t>
  </si>
  <si>
    <t>Other.Sectors</t>
  </si>
  <si>
    <t>Direct.investment:.Intercompany.lending.4/</t>
  </si>
  <si>
    <t>2002Q2</t>
  </si>
  <si>
    <t>2002Q3</t>
  </si>
  <si>
    <t>2002Q4</t>
  </si>
  <si>
    <t>2002Q1</t>
  </si>
  <si>
    <t>2003Q2</t>
  </si>
  <si>
    <t>2003Q3</t>
  </si>
  <si>
    <t>2003Q4</t>
  </si>
  <si>
    <t>2003Q1</t>
  </si>
  <si>
    <t>t1</t>
  </si>
  <si>
    <t>last</t>
  </si>
  <si>
    <t>prev Y</t>
  </si>
  <si>
    <t>2004Q1</t>
  </si>
  <si>
    <t>2004Q2</t>
  </si>
  <si>
    <t>2004Q3</t>
  </si>
  <si>
    <t>2004Q4</t>
  </si>
  <si>
    <t>2005Q2</t>
  </si>
  <si>
    <t>2005Q3</t>
  </si>
  <si>
    <t>2005Q4</t>
  </si>
  <si>
    <t>2005Q1</t>
  </si>
  <si>
    <t>2006Q2</t>
  </si>
  <si>
    <t>2006Q3</t>
  </si>
  <si>
    <t>2006Q4</t>
  </si>
  <si>
    <t>2006Q1</t>
  </si>
  <si>
    <t>2007Q2</t>
  </si>
  <si>
    <t>2007Q3</t>
  </si>
  <si>
    <t>2007Q4</t>
  </si>
  <si>
    <t>2007Q1</t>
  </si>
  <si>
    <t>2008Q2</t>
  </si>
  <si>
    <t>2008Q3</t>
  </si>
  <si>
    <t>2008Q4</t>
  </si>
  <si>
    <t>2008Q1</t>
  </si>
  <si>
    <t>0-3</t>
  </si>
  <si>
    <t>4-6</t>
  </si>
  <si>
    <t>7-9</t>
  </si>
  <si>
    <t>10-12</t>
  </si>
  <si>
    <t>13-18</t>
  </si>
  <si>
    <t>19-24</t>
  </si>
  <si>
    <t>T1</t>
  </si>
  <si>
    <t>L475</t>
  </si>
  <si>
    <t>L488</t>
  </si>
  <si>
    <t>L501</t>
  </si>
  <si>
    <t>L515</t>
  </si>
  <si>
    <t>Direct.investment:.ICL</t>
  </si>
  <si>
    <t>Gross External Debt (oth. sectors)</t>
  </si>
  <si>
    <t>T3.1 &gt;&gt;</t>
  </si>
  <si>
    <t>L467</t>
  </si>
  <si>
    <t>L071</t>
  </si>
  <si>
    <t>&lt;&lt; T3</t>
  </si>
  <si>
    <t>L480</t>
  </si>
  <si>
    <t>L074</t>
  </si>
  <si>
    <t>L493</t>
  </si>
  <si>
    <t>L077</t>
  </si>
  <si>
    <t>L506</t>
  </si>
  <si>
    <t>L080</t>
  </si>
  <si>
    <t>&lt;&lt; T1</t>
  </si>
  <si>
    <t>T1.4 &gt;&gt;</t>
  </si>
  <si>
    <t>prev Q1</t>
  </si>
  <si>
    <t>prev Q2</t>
  </si>
  <si>
    <t>prev Q3</t>
  </si>
  <si>
    <t>prev Y2</t>
  </si>
  <si>
    <t>prev Y3</t>
  </si>
  <si>
    <t>Enter Currency name &gt;</t>
  </si>
  <si>
    <t>T1. 2 &gt;&gt;</t>
  </si>
  <si>
    <t>T1. &gt;&gt;</t>
  </si>
  <si>
    <t>Gross External Debt (PS &amp; PG Prvt Sector)</t>
  </si>
  <si>
    <t>T1. 3 &gt;&gt;</t>
  </si>
  <si>
    <t>Gross External FC &amp; FCL debt</t>
  </si>
  <si>
    <t>T.2.1 &gt;&gt;</t>
  </si>
  <si>
    <t>T2 &gt;&gt;</t>
  </si>
  <si>
    <t>Enter Country name  &gt;</t>
  </si>
  <si>
    <t>Select Latest quarter  &gt;</t>
  </si>
  <si>
    <t>T2.1</t>
  </si>
  <si>
    <t>T3.1</t>
  </si>
  <si>
    <t>General.Government</t>
  </si>
  <si>
    <t>diff</t>
  </si>
  <si>
    <t>%</t>
  </si>
  <si>
    <t>T3 sum&gt;&gt;</t>
  </si>
  <si>
    <t>&lt;&lt; T1 stocks</t>
  </si>
  <si>
    <t>Country-specific notes:</t>
  </si>
  <si>
    <t>Banks</t>
  </si>
  <si>
    <t>immediate</t>
  </si>
  <si>
    <t>24 plus</t>
  </si>
  <si>
    <t>By residence of the creditor:</t>
  </si>
  <si>
    <t>Turkey</t>
  </si>
  <si>
    <t>Table 1</t>
  </si>
  <si>
    <t>Table 1.1.1</t>
  </si>
  <si>
    <t>Table 4</t>
  </si>
  <si>
    <t>Table 3</t>
  </si>
  <si>
    <t>Table 2</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</si>
  <si>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</si>
  <si>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</si>
  <si>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</si>
  <si>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</si>
  <si>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</si>
  <si>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</si>
  <si>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</si>
  <si>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</si>
  <si>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</si>
  <si>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</si>
  <si>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</si>
  <si>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</si>
  <si>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</si>
  <si>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</si>
  <si>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</si>
  <si>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</si>
  <si>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</si>
  <si>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</si>
  <si>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</si>
  <si>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</si>
  <si>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DP.DOD.DECT.CR.GG</t>
  </si>
  <si>
    <t>DP.DOD.DSCD.CR.GG</t>
  </si>
  <si>
    <t>DP.DOD.DSDS.CR.GG</t>
  </si>
  <si>
    <t>DP.DOD.DSLO.CR.GG</t>
  </si>
  <si>
    <t>DP.DOD.DSIN.CR.GG</t>
  </si>
  <si>
    <t>DP.DOD.DSOA.CR.GG</t>
  </si>
  <si>
    <t>DP.DOD.DLTC.CR.L1.GG</t>
  </si>
  <si>
    <t>DP.DOD.DLCD.CR.L1.GG</t>
  </si>
  <si>
    <t>DP.DOD.DLDS.CR.L1.GG</t>
  </si>
  <si>
    <t>DP.DOD.DLLO.CR.L1.GG</t>
  </si>
  <si>
    <t>DP.DOD.DLOA.CR.L1.GG</t>
  </si>
  <si>
    <t>DP.DOD.DLTC.CR.M1.GG</t>
  </si>
  <si>
    <t>DP.DOD.DLIN.CR.L1.GG</t>
  </si>
  <si>
    <t>DP.DOD.DLSD.CR.M1.GG</t>
  </si>
  <si>
    <t>DP.DOD.DLCD.CR.M1.GG</t>
  </si>
  <si>
    <t>DP.DOD.DLDS.CR.M1.GG</t>
  </si>
  <si>
    <t>DP.DOD.DLLO.CR.M1.GG</t>
  </si>
  <si>
    <t>DP.DOD.DLIN.CR.M1.GG</t>
  </si>
  <si>
    <t>DP.DOD.DLOA.CR.M1.GG</t>
  </si>
  <si>
    <t>DP.DOD.DECT.CR.CG</t>
  </si>
  <si>
    <t>DP.DOD.DSTC.CR.CG</t>
  </si>
  <si>
    <t>DP.DOD.DSCD.CR.CG</t>
  </si>
  <si>
    <t>DP.DOD.DSDS.CR.CG</t>
  </si>
  <si>
    <t>DP.DOD.DSLO.CR.CG</t>
  </si>
  <si>
    <t>DP.DOD.DSIN.CR.CG</t>
  </si>
  <si>
    <t>DP.DOD.DSOA.CR.CG</t>
  </si>
  <si>
    <t>DP.DOD.DLTC.CR.L1.CG</t>
  </si>
  <si>
    <t>DP.DOD.DLCD.CR.L1.CG</t>
  </si>
  <si>
    <t>DP.DOD.DLDS.CR.L1.CG</t>
  </si>
  <si>
    <t>DP.DOD.DLLO.CR.L1.CG</t>
  </si>
  <si>
    <t>DP.DOD.DLIN.CR.L1.CG</t>
  </si>
  <si>
    <t>DP.DOD.DLOA.CR.L1.CG</t>
  </si>
  <si>
    <t>DP.DOD.DLTC.CR.M1.CG</t>
  </si>
  <si>
    <t>DP.DOD.DLSD.CR.M1.CG</t>
  </si>
  <si>
    <t>DP.DOD.DLCD.CR.M1.CG</t>
  </si>
  <si>
    <t>DP.DOD.DLDS.CR.M1.CG</t>
  </si>
  <si>
    <t>DP.DOD.DLLO.CR.M1.CG</t>
  </si>
  <si>
    <t>DP.DOD.DLIN.CR.M1.CG</t>
  </si>
  <si>
    <t>DP.DOD.DLOA.CR.M1.CG</t>
  </si>
  <si>
    <t>DP.DOD.DECT.CR.BC</t>
  </si>
  <si>
    <t>DP.DOD.DSTC.CR.BC</t>
  </si>
  <si>
    <t>DP.DOD.DSCD.CR.BC</t>
  </si>
  <si>
    <t>DP.DOD.DSDS.CR.BC</t>
  </si>
  <si>
    <t>DP.DOD.DSLO.CR.BC</t>
  </si>
  <si>
    <t>DP.DOD.DSIN.CR.BC</t>
  </si>
  <si>
    <t>DP.DOD.DSOA.CR.BC</t>
  </si>
  <si>
    <t>DP.DOD.DLTC.CR.L1.BC</t>
  </si>
  <si>
    <t>DP.DOD.DLCD.CR.L1.BC</t>
  </si>
  <si>
    <t>DP.DOD.DLDS.CR.L1.BC</t>
  </si>
  <si>
    <t>DP.DOD.DLLO.CR.L1.BC</t>
  </si>
  <si>
    <t>DP.DOD.DLIN.CR.L1.BC</t>
  </si>
  <si>
    <t>DP.DOD.DLOA.CR.L1.BC</t>
  </si>
  <si>
    <t>DP.DOD.DLTC.CR.M1.BC</t>
  </si>
  <si>
    <t>DP.DOD.DLSD.CR.M1.BC</t>
  </si>
  <si>
    <t>DP.DOD.DLCD.CR.M1.BC</t>
  </si>
  <si>
    <t>DP.DOD.DLDS.CR.M1.BC</t>
  </si>
  <si>
    <t>DP.DOD.DLLO.CR.M1.BC</t>
  </si>
  <si>
    <t>DP.DOD.DLIN.CR.M1.BC</t>
  </si>
  <si>
    <t>DP.DOD.DLOA.CR.M1.BC</t>
  </si>
  <si>
    <t>DP.DOD.DECT.CR.NF</t>
  </si>
  <si>
    <t>DP.DOD.DSTC.CR.NF</t>
  </si>
  <si>
    <t>DP.DOD.DSCD.CR.NF</t>
  </si>
  <si>
    <t>DP.DOD.DSDS.CR.NF</t>
  </si>
  <si>
    <t>DP.DOD.DSLO.CR.NF</t>
  </si>
  <si>
    <t>DP.DOD.DSIN.CR.NF</t>
  </si>
  <si>
    <t>DP.DOD.DSOA.CR.NF</t>
  </si>
  <si>
    <t>DP.DOD.DLTC.CR.L1.NF</t>
  </si>
  <si>
    <t>DP.DOD.DLCD.CR.L1.NF</t>
  </si>
  <si>
    <t>DP.DOD.DLDS.CR.L1.NF</t>
  </si>
  <si>
    <t>DP.DOD.DLLO.CR.L1.NF</t>
  </si>
  <si>
    <t>DP.DOD.DLIN.CR.L1.NF</t>
  </si>
  <si>
    <t>DP.DOD.DLOA.CR.L1.NF</t>
  </si>
  <si>
    <t>DP.DOD.DLTC.CR.M1.NF</t>
  </si>
  <si>
    <t>DP.DOD.DLSD.CR.M1.NF</t>
  </si>
  <si>
    <t>DP.DOD.DLCD.CR.M1.NF</t>
  </si>
  <si>
    <t>DP.DOD.DLDS.CR.M1.NF</t>
  </si>
  <si>
    <t>DP.DOD.DLLO.CR.M1.NF</t>
  </si>
  <si>
    <t>DP.DOD.DLIN.CR.M1.NF</t>
  </si>
  <si>
    <t>DP.DOD.DLOA.CR.M1.NF</t>
  </si>
  <si>
    <t>DP.DOD.DECT.CR.FC</t>
  </si>
  <si>
    <t>DP.DOD.DSTC.CR.FC</t>
  </si>
  <si>
    <t>DP.DOD.DSCD.CR.FC</t>
  </si>
  <si>
    <t>DP.DOD.DSDS.CR.FC</t>
  </si>
  <si>
    <t>DP.DOD.DSLO.CR.FC</t>
  </si>
  <si>
    <t>DP.DOD.DSIN.CR.FC</t>
  </si>
  <si>
    <t>DP.DOD.DSOA.CR.FC</t>
  </si>
  <si>
    <t>DP.DOD.DLTC.CR.L1.FC</t>
  </si>
  <si>
    <t>DP.DOD.DLCD.CR.L1.FC</t>
  </si>
  <si>
    <t>DP.DOD.DLDS.CR.L1.FC</t>
  </si>
  <si>
    <t>DP.DOD.DLLO.CR.L1.FC</t>
  </si>
  <si>
    <t>DP.DOD.DLIN.CR.L1.FC</t>
  </si>
  <si>
    <t>DP.DOD.DLOA.CR.L1.FC</t>
  </si>
  <si>
    <t>DP.DOD.DLTC.CR.M1.FC</t>
  </si>
  <si>
    <t>DP.DOD.DLSD.CR.M1.FC</t>
  </si>
  <si>
    <t>DP.DOD.DLCD.CR.M1.FC</t>
  </si>
  <si>
    <t>DP.DOD.DLDS.CR.M1.FC</t>
  </si>
  <si>
    <t>DP.DOD.DLLO.CR.M1.FC</t>
  </si>
  <si>
    <t>DP.DOD.DLIN.CR.M1.FC</t>
  </si>
  <si>
    <t>DP.DOD.DLOA.CR.M1.FC</t>
  </si>
  <si>
    <t>DP.DOD.DECT.CR.PS</t>
  </si>
  <si>
    <t>DP.DOD.DSTC.CR.PS</t>
  </si>
  <si>
    <t>DP.DOD.DSCD.CR.PS</t>
  </si>
  <si>
    <t>DP.DOD.DSDS.CR.PS</t>
  </si>
  <si>
    <t>DP.DOD.DSLO.CR.PS</t>
  </si>
  <si>
    <t>DP.DOD.DSIN.CR.PS</t>
  </si>
  <si>
    <t>DP.DOD.DSOA.CR.PS</t>
  </si>
  <si>
    <t>DP.DOD.DLTC.CR.L1.PS</t>
  </si>
  <si>
    <t>DP.DOD.DLCD.CR.L1.PS</t>
  </si>
  <si>
    <t>DP.DOD.DLDS.CR.L1.PS</t>
  </si>
  <si>
    <t>DP.DOD.DLLO.CR.L1.PS</t>
  </si>
  <si>
    <t>DP.DOD.DLIN.CR.L1.PS</t>
  </si>
  <si>
    <t>DP.DOD.DLOA.CR.L1.PS</t>
  </si>
  <si>
    <t>DP.DOD.DLTC.CR.M1.PS</t>
  </si>
  <si>
    <t>DP.DOD.DLSD.CR.M1.PS</t>
  </si>
  <si>
    <t>DP.DOD.DLCD.CR.M1.PS</t>
  </si>
  <si>
    <t>DP.DOD.DLDS.CR.M1.PS</t>
  </si>
  <si>
    <t>DP.DOD.DLLO.CR.M1.PS</t>
  </si>
  <si>
    <t>DP.DOD.DLIN.CR.M1.PS</t>
  </si>
  <si>
    <t>DP.DOD.DLOA.CR.M1.PS</t>
  </si>
  <si>
    <t>DP.DOD.DSTC.CR.GG</t>
  </si>
  <si>
    <t>PSD Tables: Prescribed and Encouraged Items</t>
  </si>
  <si>
    <t xml:space="preserve">Table 1.1 </t>
  </si>
  <si>
    <t>Makiko:  Creating full indicator name</t>
  </si>
  <si>
    <t>Formula (1+2+3)</t>
  </si>
  <si>
    <t>Whn the indicator names are finalized, delete "1/" for concatenation.</t>
  </si>
  <si>
    <t xml:space="preserve">Gross General Government Debt 1/, , </t>
  </si>
  <si>
    <t xml:space="preserve">Gross General Government Debt 1/, Short-term (on original maturity basis), </t>
  </si>
  <si>
    <t>Gross General Government Debt 1/, Short-term (on original maturity basis), Currency and deposits</t>
  </si>
  <si>
    <t>Gross General Government Debt 1/, Short-term (on original maturity basis), Debt securities</t>
  </si>
  <si>
    <t>Gross General Government Debt 1/, Short-term (on original maturity basis), Loans</t>
  </si>
  <si>
    <t>Gross General Government Debt 1/, Short-term (on original maturity basis), Insurance, pensions, and standardized guarantee schemes</t>
  </si>
  <si>
    <t>Gross General Government Debt 1/, Short-term (on original maturity basis), Other accounts payable</t>
  </si>
  <si>
    <t xml:space="preserve">Gross General Government Debt 1/, Long-term (original maturity basis) with payment due in one year or less, </t>
  </si>
  <si>
    <t>Gross General Government Debt 1/, Long-term (original maturity basis) with payment due in one year or less, Currency and deposits</t>
  </si>
  <si>
    <t>Gross General Government Debt 1/, Long-term (original maturity basis) with payment due in one year or less, Debt securities</t>
  </si>
  <si>
    <t>Gross General Government Debt 1/, Long-term (original maturity basis) with payment due in one year or less, Loans</t>
  </si>
  <si>
    <t>Gross General Government Debt 1/, Long-term (original maturity basis) with payment due in one year or less, Insurance, pensions, and standardized guarantee schemes</t>
  </si>
  <si>
    <t>Gross General Government Debt 1/, Long-term (original maturity basis) with payment due in one year or less, Other accounts payable</t>
  </si>
  <si>
    <t xml:space="preserve">Gross General Government Debt 1/, Long-term (original maturity basis) with payment due in more than one year, </t>
  </si>
  <si>
    <t>Gross General Government Debt 1/, Long-term (original maturity basis) with payment due in more than one year, Special Drawing Rights (SDRs)</t>
  </si>
  <si>
    <t>Gross General Government Debt 1/, Long-term (original maturity basis) with payment due in more than one year, Currency and deposits</t>
  </si>
  <si>
    <t>Gross General Government Debt 1/, Long-term (original maturity basis) with payment due in more than one year, Debt securities</t>
  </si>
  <si>
    <t>Gross General Government Debt 1/, Long-term (original maturity basis) with payment due in more than one year, Loans</t>
  </si>
  <si>
    <t>Gross General Government Debt 1/, Long-term (original maturity basis) with payment due in more than one year, Insurance, pensions, and standardized guarantee schemes</t>
  </si>
  <si>
    <t>Gross General Government Debt 1/, Long-term (original maturity basis) with payment due in more than one year, Other accounts payable</t>
  </si>
  <si>
    <t xml:space="preserve">Gross General Government Debt 1/, Domestic creditors, </t>
  </si>
  <si>
    <t xml:space="preserve">Gross General Government Debt 1/, External creditors, </t>
  </si>
  <si>
    <t xml:space="preserve">Gross Central Government Debt 1/, , </t>
  </si>
  <si>
    <t xml:space="preserve">Gross Central Government Debt 1/, Short-term (on original maturity basis), </t>
  </si>
  <si>
    <t>Gross Central Government Debt 1/, Short-term (on original maturity basis), Currency and deposits</t>
  </si>
  <si>
    <t>Gross Central Government Debt 1/, Short-term (on original maturity basis), Debt securities</t>
  </si>
  <si>
    <t>Gross Central Government Debt 1/, Short-term (on original maturity basis), Loans</t>
  </si>
  <si>
    <t>Gross Central Government Debt 1/, Short-term (on original maturity basis), Insurance, pensions, and standardized guarantee schemes</t>
  </si>
  <si>
    <t>Gross Central Government Debt 1/, Short-term (on original maturity basis), Other accounts payable</t>
  </si>
  <si>
    <t xml:space="preserve">Gross Central Government Debt 1/, Long-term (original maturity basis) with payment due in one year or less, </t>
  </si>
  <si>
    <t>Gross Central Government Debt 1/, Long-term (original maturity basis) with payment due in one year or less, Currency and deposits</t>
  </si>
  <si>
    <t>Gross Central Government Debt 1/, Long-term (original maturity basis) with payment due in one year or less, Debt securities</t>
  </si>
  <si>
    <t>Gross Central Government Debt 1/, Long-term (original maturity basis) with payment due in one year or less, Loans</t>
  </si>
  <si>
    <t>Gross Central Government Debt 1/, Long-term (original maturity basis) with payment due in one year or less, Insurance, pensions, and standardized guarantee schemes</t>
  </si>
  <si>
    <t>Gross Central Government Debt 1/, Long-term (original maturity basis) with payment due in one year or less, Other accounts payable</t>
  </si>
  <si>
    <t xml:space="preserve">Gross Central Government Debt 1/, Long-term (original maturity basis) with payment due in more than one year, </t>
  </si>
  <si>
    <t>Gross Central Government Debt 1/, Long-term (original maturity basis) with payment due in more than one year, Special Drawing Rights (SDRs)</t>
  </si>
  <si>
    <t>Gross Central Government Debt 1/, Long-term (original maturity basis) with payment due in more than one year, Currency and deposits</t>
  </si>
  <si>
    <t>Gross Central Government Debt 1/, Long-term (original maturity basis) with payment due in more than one year, Debt securities</t>
  </si>
  <si>
    <t>Gross Central Government Debt 1/, Long-term (original maturity basis) with payment due in more than one year, Loans</t>
  </si>
  <si>
    <t>Gross Central Government Debt 1/, Long-term (original maturity basis) with payment due in more than one year, Insurance, pensions, and standardized guarantee schemes</t>
  </si>
  <si>
    <t>Gross Central Government Debt 1/, Long-term (original maturity basis) with payment due in more than one year, Other accounts payable</t>
  </si>
  <si>
    <t xml:space="preserve">Gross Central Government Debt 1/, Domestic creditors, </t>
  </si>
  <si>
    <t xml:space="preserve">Gross Central Government Debt 1/, External creditors, </t>
  </si>
  <si>
    <t xml:space="preserve">Gross Budgetary Central Government Debt 1/, , </t>
  </si>
  <si>
    <t xml:space="preserve">Gross Budgetary Central Government Debt 1/, Short-term (on original maturity basis), </t>
  </si>
  <si>
    <t>Gross Budgetary Central Government Debt 1/, Short-term (on original maturity basis), Currency and deposits</t>
  </si>
  <si>
    <t>Gross Budgetary Central Government Debt 1/, Short-term (on original maturity basis), Debt securities</t>
  </si>
  <si>
    <t>Gross Budgetary Central Government Debt 1/, Short-term (on original maturity basis), Loans</t>
  </si>
  <si>
    <t>Gross Budgetary Central Government Debt 1/, Short-term (on original maturity basis), Insurance, pensions, and standardized guarantee schemes</t>
  </si>
  <si>
    <t>Gross Budgetary Central Government Debt 1/, Short-term (on original maturity basis), Other accounts payable</t>
  </si>
  <si>
    <t xml:space="preserve">Gross Budgetary Central Government Debt 1/, Long-term (original maturity basis) with payment due in one year or less, </t>
  </si>
  <si>
    <t>Gross Budgetary Central Government Debt 1/, Long-term (original maturity basis) with payment due in one year or less, Currency and deposits</t>
  </si>
  <si>
    <t>Gross Budgetary Central Government Debt 1/, Long-term (original maturity basis) with payment due in one year or less, Debt securities</t>
  </si>
  <si>
    <t>Gross Budgetary Central Government Debt 1/, Long-term (original maturity basis) with payment due in one year or less, Loans</t>
  </si>
  <si>
    <t>Gross Budgetary Central Government Debt 1/, Long-term (original maturity basis) with payment due in one year or less, Insurance, pensions, and standardized guarantee schemes</t>
  </si>
  <si>
    <t>Gross Budgetary Central Government Debt 1/, Long-term (original maturity basis) with payment due in one year or less, Other accounts payable</t>
  </si>
  <si>
    <t xml:space="preserve">Gross Budgetary Central Government Debt 1/, Long-term (original maturity basis) with payment due in more than one year, </t>
  </si>
  <si>
    <t>Gross Budgetary Central Government Debt 1/, Long-term (original maturity basis) with payment due in more than one year, Special Drawing Rights (SDRs)</t>
  </si>
  <si>
    <t>Gross Budgetary Central Government Debt 1/, Long-term (original maturity basis) with payment due in more than one year, Currency and deposits</t>
  </si>
  <si>
    <t>Gross Budgetary Central Government Debt 1/, Long-term (original maturity basis) with payment due in more than one year, Debt securities</t>
  </si>
  <si>
    <t>Gross Budgetary Central Government Debt 1/, Long-term (original maturity basis) with payment due in more than one year, Loans</t>
  </si>
  <si>
    <t>Gross Budgetary Central Government Debt 1/, Long-term (original maturity basis) with payment due in more than one year, Insurance, pensions, and standardized guarantee schemes</t>
  </si>
  <si>
    <t>Gross Budgetary Central Government Debt 1/, Long-term (original maturity basis) with payment due in more than one year, Other accounts payable</t>
  </si>
  <si>
    <t xml:space="preserve">Gross Budgetary Central Government Debt 1/, Domestic creditors, </t>
  </si>
  <si>
    <t xml:space="preserve">Gross Budgetary Central Government Debt 1/, External creditors, </t>
  </si>
  <si>
    <t xml:space="preserve">Gross Nonfinancial Public Corportations Debt 1/, , </t>
  </si>
  <si>
    <t xml:space="preserve">Gross Nonfinancial Public Corportations Debt 1/, Short-term (on original maturity basis), </t>
  </si>
  <si>
    <t>Gross Nonfinancial Public Corportations Debt 1/, Short-term (on original maturity basis), Currency and deposits</t>
  </si>
  <si>
    <t>Gross Nonfinancial Public Corportations Debt 1/, Short-term (on original maturity basis), Debt securities</t>
  </si>
  <si>
    <t>Gross Nonfinancial Public Corportations Debt 1/, Short-term (on original maturity basis), Loans</t>
  </si>
  <si>
    <t>Gross Nonfinancial Public Corportations Debt 1/, Short-term (on original maturity basis), Insurance, pensions, and standardized guarantee schemes</t>
  </si>
  <si>
    <t>Gross Nonfinancial Public Corportations Debt 1/, Short-term (on original maturity basis), Other accounts payable</t>
  </si>
  <si>
    <t xml:space="preserve">Gross Nonfinancial Public Corportations Debt 1/, Long-term (original maturity basis) with payment due in one year or less, </t>
  </si>
  <si>
    <t>Gross Nonfinancial Public Corportations Debt 1/, Long-term (original maturity basis) with payment due in one year or less, Currency and deposits</t>
  </si>
  <si>
    <t>Gross Nonfinancial Public Corportations Debt 1/, Long-term (original maturity basis) with payment due in one year or less, Debt securities</t>
  </si>
  <si>
    <t>Gross Nonfinancial Public Corportations Debt 1/, Long-term (original maturity basis) with payment due in one year or less, Loans</t>
  </si>
  <si>
    <t>Gross Nonfinancial Public Corportations Debt 1/, Long-term (original maturity basis) with payment due in one year or less, Insurance, pensions, and standardized guarantee schemes</t>
  </si>
  <si>
    <t>Gross Nonfinancial Public Corportations Debt 1/, Long-term (original maturity basis) with payment due in one year or less, Other accounts payable</t>
  </si>
  <si>
    <t xml:space="preserve">Gross Nonfinancial Public Corportations Debt 1/, Long-term (original maturity basis) with payment due in more than one year, </t>
  </si>
  <si>
    <t>Gross Nonfinancial Public Corportations Debt 1/, Long-term (original maturity basis) with payment due in more than one year, Special Drawing Rights (SDRs)</t>
  </si>
  <si>
    <t>Gross Nonfinancial Public Corportations Debt 1/, Long-term (original maturity basis) with payment due in more than one year, Currency and deposits</t>
  </si>
  <si>
    <t>Gross Nonfinancial Public Corportations Debt 1/, Long-term (original maturity basis) with payment due in more than one year, Debt securities</t>
  </si>
  <si>
    <t>Gross Nonfinancial Public Corportations Debt 1/, Long-term (original maturity basis) with payment due in more than one year, Loans</t>
  </si>
  <si>
    <t>Gross Nonfinancial Public Corportations Debt 1/, Long-term (original maturity basis) with payment due in more than one year, Insurance, pensions, and standardized guarantee schemes</t>
  </si>
  <si>
    <t>Gross Nonfinancial Public Corportations Debt 1/, Long-term (original maturity basis) with payment due in more than one year, Other accounts payable</t>
  </si>
  <si>
    <t xml:space="preserve">Gross Nonfinancial Public Corportations Debt 1/, Domestic creditors, </t>
  </si>
  <si>
    <t xml:space="preserve">Gross Nonfinancial Public Corportations Debt 1/, External creditors, </t>
  </si>
  <si>
    <t xml:space="preserve">Gross Financial Public Corporations Debt 1/, , </t>
  </si>
  <si>
    <t xml:space="preserve">Gross Financial Public Corporations Debt 1/, Short-term (on original maturity basis), </t>
  </si>
  <si>
    <t>Gross Financial Public Corporations Debt 1/, Short-term (on original maturity basis), Currency and deposits</t>
  </si>
  <si>
    <t>Gross Financial Public Corporations Debt 1/, Short-term (on original maturity basis), Debt securities</t>
  </si>
  <si>
    <t>Gross Financial Public Corporations Debt 1/, Short-term (on original maturity basis), Loans</t>
  </si>
  <si>
    <t>Gross Financial Public Corporations Debt 1/, Short-term (on original maturity basis), Insurance, pensions, and standardized guarantee schemes</t>
  </si>
  <si>
    <t>Gross Financial Public Corporations Debt 1/, Short-term (on original maturity basis), Other accounts payable</t>
  </si>
  <si>
    <t xml:space="preserve">Gross Financial Public Corporations Debt 1/, Long-term (original maturity basis) with payment due in one year or less, </t>
  </si>
  <si>
    <t>Gross Financial Public Corporations Debt 1/, Long-term (original maturity basis) with payment due in one year or less, Currency and deposits</t>
  </si>
  <si>
    <t>Gross Financial Public Corporations Debt 1/, Long-term (original maturity basis) with payment due in one year or less, Debt securities</t>
  </si>
  <si>
    <t>Gross Financial Public Corporations Debt 1/, Long-term (original maturity basis) with payment due in one year or less, Loans</t>
  </si>
  <si>
    <t>Gross Financial Public Corporations Debt 1/, Long-term (original maturity basis) with payment due in one year or less, Insurance, pensions, and standardized guarantee schemes</t>
  </si>
  <si>
    <t>Gross Financial Public Corporations Debt 1/, Long-term (original maturity basis) with payment due in one year or less, Other accounts payable</t>
  </si>
  <si>
    <t xml:space="preserve">Gross Financial Public Corporations Debt 1/, Long-term (original maturity basis) with payment due in more than one year, </t>
  </si>
  <si>
    <t>Gross Financial Public Corporations Debt 1/, Long-term (original maturity basis) with payment due in more than one year, Special Drawing Rights (SDRs)</t>
  </si>
  <si>
    <t>Gross Financial Public Corporations Debt 1/, Long-term (original maturity basis) with payment due in more than one year, Currency and deposits</t>
  </si>
  <si>
    <t>Gross Financial Public Corporations Debt 1/, Long-term (original maturity basis) with payment due in more than one year, Debt securities</t>
  </si>
  <si>
    <t>Gross Financial Public Corporations Debt 1/, Long-term (original maturity basis) with payment due in more than one year, Loans</t>
  </si>
  <si>
    <t>Gross Financial Public Corporations Debt 1/, Long-term (original maturity basis) with payment due in more than one year, Insurance, pensions, and standardized guarantee schemes</t>
  </si>
  <si>
    <t>Gross Financial Public Corporations Debt 1/, Long-term (original maturity basis) with payment due in more than one year, Other accounts payable</t>
  </si>
  <si>
    <t xml:space="preserve">Gross Financial Public Corporations Debt 1/, Domestic creditors, </t>
  </si>
  <si>
    <t xml:space="preserve">Gross Financial Public Corporations Debt 1/, External creditors, </t>
  </si>
  <si>
    <t xml:space="preserve">Total Gross Public Sector Debt 1/, , </t>
  </si>
  <si>
    <t xml:space="preserve">Total Gross Public Sector Debt 1/, Short-term (on original maturity basis), </t>
  </si>
  <si>
    <t>Total Gross Public Sector Debt 1/, Short-term (on original maturity basis), Currency and deposits</t>
  </si>
  <si>
    <t>Total Gross Public Sector Debt 1/, Short-term (on original maturity basis), Debt securities</t>
  </si>
  <si>
    <t>Total Gross Public Sector Debt 1/, Short-term (on original maturity basis), Loans</t>
  </si>
  <si>
    <t>Total Gross Public Sector Debt 1/, Short-term (on original maturity basis), Insurance, pensions, and standardized guarantee schemes</t>
  </si>
  <si>
    <t>Total Gross Public Sector Debt 1/, Short-term (on original maturity basis), Other accounts payable</t>
  </si>
  <si>
    <t xml:space="preserve">Total Gross Public Sector Debt 1/, Long-term (original maturity basis) with payment due in one year or less, </t>
  </si>
  <si>
    <t>Total Gross Public Sector Debt 1/, Long-term (original maturity basis) with payment due in one year or less, Currency and deposits</t>
  </si>
  <si>
    <t>Total Gross Public Sector Debt 1/, Long-term (original maturity basis) with payment due in one year or less, Debt securities</t>
  </si>
  <si>
    <t>Total Gross Public Sector Debt 1/, Long-term (original maturity basis) with payment due in one year or less, Loans</t>
  </si>
  <si>
    <t>Total Gross Public Sector Debt 1/, Long-term (original maturity basis) with payment due in one year or less, Insurance, pensions, and standardized guarantee schemes</t>
  </si>
  <si>
    <t>Total Gross Public Sector Debt 1/, Long-term (original maturity basis) with payment due in one year or less, Other accounts payable</t>
  </si>
  <si>
    <t xml:space="preserve">Total Gross Public Sector Debt 1/, Long-term (original maturity basis) with payment due in more than one year, </t>
  </si>
  <si>
    <t>Total Gross Public Sector Debt 1/, Long-term (original maturity basis) with payment due in more than one year, Special Drawing Rights (SDRs)</t>
  </si>
  <si>
    <t>Total Gross Public Sector Debt 1/, Long-term (original maturity basis) with payment due in more than one year, Currency and deposits</t>
  </si>
  <si>
    <t>Total Gross Public Sector Debt 1/, Long-term (original maturity basis) with payment due in more than one year, Debt securities</t>
  </si>
  <si>
    <t>Total Gross Public Sector Debt 1/, Long-term (original maturity basis) with payment due in more than one year, Loans</t>
  </si>
  <si>
    <t>Total Gross Public Sector Debt 1/, Long-term (original maturity basis) with payment due in more than one year, Insurance, pensions, and standardized guarantee schemes</t>
  </si>
  <si>
    <t>Total Gross Public Sector Debt 1/, Long-term (original maturity basis) with payment due in more than one year, Other accounts payable</t>
  </si>
  <si>
    <t xml:space="preserve">Total Gross Public Sector Debt 1/, Domestic creditors, </t>
  </si>
  <si>
    <t xml:space="preserve">Total Gross Public Sector Debt 1/, External creditors, </t>
  </si>
  <si>
    <t xml:space="preserve">By maturity and type of instrument: </t>
  </si>
  <si>
    <t>Paste value here and work to shorten them when the indicator names are settled.</t>
  </si>
  <si>
    <t>Template for Public Sector Debt Data</t>
  </si>
  <si>
    <t>Gross Financial Public Corporations Debt Position: Encouraged Item</t>
  </si>
  <si>
    <t>Gross General Government Debt position: Encouraged Item</t>
  </si>
  <si>
    <t>Total Gross Public Sector Debt Position: Encouraged Item</t>
  </si>
  <si>
    <t>Gross Nonfinancial Public Corporations Debt Position:  Encouraged Item</t>
  </si>
  <si>
    <t>Gross Budgetary Central Government Debt Position: Encouraged Item</t>
  </si>
  <si>
    <r>
      <t xml:space="preserve">Gross Central Government Debt Position: </t>
    </r>
    <r>
      <rPr>
        <b/>
        <sz val="12"/>
        <rFont val="Times New Roman"/>
        <family val="1"/>
      </rPr>
      <t xml:space="preserve">Prescribed Item </t>
    </r>
  </si>
  <si>
    <r>
      <t>(</t>
    </r>
    <r>
      <rPr>
        <b/>
        <sz val="14"/>
        <color indexed="10"/>
        <rFont val="Times New Roman"/>
        <family val="1"/>
      </rPr>
      <t>Important note</t>
    </r>
    <r>
      <rPr>
        <sz val="14"/>
        <color indexed="10"/>
        <rFont val="Times New Roman"/>
        <family val="1"/>
      </rPr>
      <t>: In order to protect the integrity of the tables, please do not insert or delete columns or rows)</t>
    </r>
  </si>
  <si>
    <t>Short-term by original maturity</t>
  </si>
  <si>
    <t>Long-term, by original maturity:</t>
  </si>
  <si>
    <t xml:space="preserve">   With payment due in one year or less:</t>
  </si>
  <si>
    <t>Total gross debt</t>
  </si>
  <si>
    <t>By currency of denomination:</t>
  </si>
  <si>
    <t>Memorandum item:</t>
  </si>
  <si>
    <t>Debt securities at market value</t>
  </si>
  <si>
    <t xml:space="preserve">   With payment due in more than one year:</t>
  </si>
  <si>
    <t xml:space="preserve">Table 1.1 : Gross Central Government Debt position </t>
  </si>
  <si>
    <t xml:space="preserve">Table 1.1.1 : Gross Budgetary Central Government Debt position </t>
  </si>
  <si>
    <t>Table 1: Gross General Government Debt Position at Nominal Value</t>
  </si>
  <si>
    <t>DP.DOD.DLTC.CR.GG</t>
  </si>
  <si>
    <t>DP.DOD.DLSD.CR.GG</t>
  </si>
  <si>
    <t>DP.DOD.DLCD.CR.GG</t>
  </si>
  <si>
    <t>DP.DOD.DLDS.CR.GG</t>
  </si>
  <si>
    <t>DP.DOD.DLLO.CR.GG</t>
  </si>
  <si>
    <t>DP.DOD.DLIN.CR.GG</t>
  </si>
  <si>
    <t>DP.DOD.DLOA.CR.GG</t>
  </si>
  <si>
    <t>DP.DOD.DECD.CR.GG</t>
  </si>
  <si>
    <t>DP.DOD.DECX.CR.GG</t>
  </si>
  <si>
    <t>DP.DOD.DECN.CR.GG</t>
  </si>
  <si>
    <t>DP.DOD.DECF.CR.GG</t>
  </si>
  <si>
    <t>DP.DOD.DLDS.CR.MV.GG</t>
  </si>
  <si>
    <t>DP.DOD.DLTC.CR.CG</t>
  </si>
  <si>
    <t>DP.DOD.DLSD.CR.CG</t>
  </si>
  <si>
    <t>DP.DOD.DLCD.CR.CG</t>
  </si>
  <si>
    <t>DP.DOD.DLDS.CR.CG</t>
  </si>
  <si>
    <t>DP.DOD.DLLO.CR.CG</t>
  </si>
  <si>
    <t>DP.DOD.DLIN.CR.CG</t>
  </si>
  <si>
    <t>DP.DOD.DLOA.CR.CG</t>
  </si>
  <si>
    <t>DP.DOD.DECD.CR.CG</t>
  </si>
  <si>
    <t>DP.DOD.DECX.CR.CG</t>
  </si>
  <si>
    <t>DP.DOD.DECN.CR.CG</t>
  </si>
  <si>
    <t>DP.DOD.DECF.CR.CG</t>
  </si>
  <si>
    <t>DP.DOD.DLDS.CR.MV.CG</t>
  </si>
  <si>
    <t>DP.DOD.DLTC.CR.BC</t>
  </si>
  <si>
    <t>DP.DOD.DLSD.CR.BC</t>
  </si>
  <si>
    <t>DP.DOD.DLCD.CR.BC</t>
  </si>
  <si>
    <t>DP.DOD.DLDS.CR.BC</t>
  </si>
  <si>
    <t>DP.DOD.DLLO.CR.BC</t>
  </si>
  <si>
    <t>DP.DOD.DLIN.CR.BC</t>
  </si>
  <si>
    <t>DP.DOD.DLOA.CR.BC</t>
  </si>
  <si>
    <t>DP.DOD.DECD.CR.BC</t>
  </si>
  <si>
    <t>DP.DOD.DECX.CR.BC</t>
  </si>
  <si>
    <t>DP.DOD.DECN.CR.BC</t>
  </si>
  <si>
    <t>DP.DOD.DECF.CR.BC</t>
  </si>
  <si>
    <t>DP.DOD.DLDS.CR.MV.BC</t>
  </si>
  <si>
    <t>DP.DOD.DLTC.CR.NF</t>
  </si>
  <si>
    <t>DP.DOD.DLSD.CR.NF</t>
  </si>
  <si>
    <t>DP.DOD.DLCD.CR.NF</t>
  </si>
  <si>
    <t>DP.DOD.DLDS.CR.NF</t>
  </si>
  <si>
    <t>DP.DOD.DLLO.CR.NF</t>
  </si>
  <si>
    <t>DP.DOD.DLIN.CR.NF</t>
  </si>
  <si>
    <t>DP.DOD.DLOA.CR.NF</t>
  </si>
  <si>
    <t>DP.DOD.DECD.CR.NF</t>
  </si>
  <si>
    <t>DP.DOD.DECX.CR.NF</t>
  </si>
  <si>
    <t>DP.DOD.DECN.CR.NF</t>
  </si>
  <si>
    <t>DP.DOD.DECF.CR.NF</t>
  </si>
  <si>
    <t>DP.DOD.DLDS.CR.MV.NF</t>
  </si>
  <si>
    <t>DP.DOD.DLTC.CR.FC</t>
  </si>
  <si>
    <t>DP.DOD.DLSD.CR.FC</t>
  </si>
  <si>
    <t>DP.DOD.DLCD.CR.FC</t>
  </si>
  <si>
    <t>DP.DOD.DLDS.CR.FC</t>
  </si>
  <si>
    <t>DP.DOD.DLLO.CR.FC</t>
  </si>
  <si>
    <t>DP.DOD.DLIN.CR.FC</t>
  </si>
  <si>
    <t>DP.DOD.DLOA.CR.FC</t>
  </si>
  <si>
    <t>DP.DOD.DECD.CR.FC</t>
  </si>
  <si>
    <t>DP.DOD.DECX.CR.FC</t>
  </si>
  <si>
    <t>DP.DOD.DECN.CR.FC</t>
  </si>
  <si>
    <t>DP.DOD.DECF.CR.FC</t>
  </si>
  <si>
    <t>DP.DOD.DLDS.CR.MV.FC</t>
  </si>
  <si>
    <t>DP.DOD.DLTC.CR.PS</t>
  </si>
  <si>
    <t>DP.DOD.DLSD.CR.PS</t>
  </si>
  <si>
    <t>DP.DOD.DLCD.CR.PS</t>
  </si>
  <si>
    <t>DP.DOD.DLDS.CR.PS</t>
  </si>
  <si>
    <t>DP.DOD.DLLO.CR.PS</t>
  </si>
  <si>
    <t>DP.DOD.DLIN.CR.PS</t>
  </si>
  <si>
    <t>DP.DOD.DLOA.CR.PS</t>
  </si>
  <si>
    <t>DP.DOD.DECD.CR.PS</t>
  </si>
  <si>
    <t>DP.DOD.DECX.CR.PS</t>
  </si>
  <si>
    <t>DP.DOD.DECN.CR.PS</t>
  </si>
  <si>
    <t>DP.DOD.DECF.CR.PS</t>
  </si>
  <si>
    <t>DP.DOD.DLDS.CR.MV.PS</t>
  </si>
  <si>
    <t>DP.DOD.DECT.CR.CA.PS</t>
  </si>
  <si>
    <t>DP.DOD.DSTC.CR.CA.PS</t>
  </si>
  <si>
    <t>DP.DOD.DSCD.CR.CA.PS</t>
  </si>
  <si>
    <t>DP.DOD.DSDS.CR.CA.PS</t>
  </si>
  <si>
    <t>DP.DOD.DSLO.CR.CA.PS</t>
  </si>
  <si>
    <t>DP.DOD.DSIN.CR.CA.PS</t>
  </si>
  <si>
    <t>DP.DOD.DSOA.CR.CA.PS</t>
  </si>
  <si>
    <t>DP.DOD.DLTC.CR.CA.PS</t>
  </si>
  <si>
    <t>DP.DOD.DLTC.CR.L1.CA.PS</t>
  </si>
  <si>
    <t>DP.DOD.DLCD.CR.L1.CA.PS</t>
  </si>
  <si>
    <t>DP.DOD.DLDS.CR.L1.CA.PS</t>
  </si>
  <si>
    <t>DP.DOD.DLLO.CR.L1.CA.PS</t>
  </si>
  <si>
    <t>DP.DOD.DLIN.CR.L1.CA.PS</t>
  </si>
  <si>
    <t>DP.DOD.DLOA.CR.L1.CA.PS</t>
  </si>
  <si>
    <t>DP.DOD.DLTC.CR.M1.CA.PS</t>
  </si>
  <si>
    <t>DP.DOD.DLSD.CR.M1.CA.PS</t>
  </si>
  <si>
    <t>DP.DOD.DLCD.CR.M1.CA.PS</t>
  </si>
  <si>
    <t>DP.DOD.DLDS.CR.M1.CA.PS</t>
  </si>
  <si>
    <t>DP.DOD.DLLO.CR.M1.CA.PS</t>
  </si>
  <si>
    <t>DP.DOD.DLIN.CR.M1.CA.PS</t>
  </si>
  <si>
    <t>DP.DOD.DLOA.CR.M1.CA.PS</t>
  </si>
  <si>
    <t>DP.DOD.DLSD.CR.CA.PS</t>
  </si>
  <si>
    <t>DP.DOD.DLCD.CR.CA.PS</t>
  </si>
  <si>
    <t>DP.DOD.DLDS.CR.CA.PS</t>
  </si>
  <si>
    <t>DP.DOD.DLLO.CR.CA.PS</t>
  </si>
  <si>
    <t>DP.DOD.DLIN.CR.CA.PS</t>
  </si>
  <si>
    <t>DP.DOD.DLOA.CR.CA.PS</t>
  </si>
  <si>
    <t>DP.DOD.DECD.CR.CA.PS</t>
  </si>
  <si>
    <t>DP.DOD.DECX.CR.CA.PS</t>
  </si>
  <si>
    <t>DP.DOD.DECN.CR.CA.PS</t>
  </si>
  <si>
    <t>DP.DOD.DECF.CR.CA.PS</t>
  </si>
  <si>
    <t>DP.DOD.DLDS.CR.MV.CA.PS</t>
  </si>
  <si>
    <t>Other accounts payable /8</t>
  </si>
  <si>
    <t>Foreign currency 13/</t>
  </si>
  <si>
    <t>Validation</t>
  </si>
  <si>
    <t>General Govt. Public Sector Debt (PSDGG)</t>
  </si>
  <si>
    <t>Long-term, by original maturity (PSDGG, LT)</t>
  </si>
  <si>
    <t>Currency and deposits (PSDGG, LT)</t>
  </si>
  <si>
    <t>Debt securities (PSDGG, LT)</t>
  </si>
  <si>
    <t>Loans (PSDGG, LT)</t>
  </si>
  <si>
    <t>Insurance, pensions, and stnd. guarantee schemes (PSDGG, LT)</t>
  </si>
  <si>
    <t>Currency and deposits (PSDGG, LT, &lt;1yr)</t>
  </si>
  <si>
    <t>Debt securities (PSDGG, LT, &lt;1yr)</t>
  </si>
  <si>
    <t>Loans (PSDGG, LT, &lt;1yr)</t>
  </si>
  <si>
    <t>Insurance, pensions, and stnd. guarantee schemes (PSDGG, LT, &lt;1yr)</t>
  </si>
  <si>
    <t>Other accounts payable (PSDGG, LT, &lt;1yr)</t>
  </si>
  <si>
    <t>Special Drawing Rights (SDRs) (PSDGG, LT, &gt;1yr)</t>
  </si>
  <si>
    <t>Currency and deposits (PSDGG, LT, &gt;1yr)</t>
  </si>
  <si>
    <t>Debt securities (PSDGG, LT, &gt;1yr)</t>
  </si>
  <si>
    <t>Loans (PSDGG, LT, &gt;1yr)</t>
  </si>
  <si>
    <t>Insurance, pensions, and stnd. guarantee schemes (PSDGG, LT, &gt;1yr)</t>
  </si>
  <si>
    <t>Other accounts payable (PSDGG, LT, &gt;1yr)</t>
  </si>
  <si>
    <t>Special Drawing Rights (SDRs) (PSDGG, LT)</t>
  </si>
  <si>
    <t>Other accounts payable (PSDGG, LT)</t>
  </si>
  <si>
    <t>General Govt. Public Sector Debt, Domestic creditors</t>
  </si>
  <si>
    <t>General Govt. Public Sector Debt, External creditors</t>
  </si>
  <si>
    <t>General Govt. Public Sector Debt, Domestic currency</t>
  </si>
  <si>
    <t>General Govt. Public Sector Debt, Foreign currency</t>
  </si>
  <si>
    <t>General Govt. Public Sector Debt securities at market value</t>
  </si>
  <si>
    <t>Gross Central Government Debt (PSDCG)</t>
  </si>
  <si>
    <t>Currency and deposits (PSDCG)</t>
  </si>
  <si>
    <t>Debt securities (PSDCG)</t>
  </si>
  <si>
    <t>Loans (PSDCG)</t>
  </si>
  <si>
    <t>Long-term, by original maturity (PSDCG, LT)</t>
  </si>
  <si>
    <t>Special Drawing Rights (SDRs) (PSDCG, LT, &gt;1yr)</t>
  </si>
  <si>
    <t>Currency and deposits (PSDCG, LT, &gt;1yr)</t>
  </si>
  <si>
    <t>Debt securities (PSDCG, LT, &gt;1yr)</t>
  </si>
  <si>
    <t>Loans (PSDCG, LT, &gt;1yr)</t>
  </si>
  <si>
    <t>Insurance, pensions, and standardized guarantee schemes (PSDCG, LT, &gt;1yr)</t>
  </si>
  <si>
    <t>Other accounts payable (PSDCG, LT, &gt;1yr)</t>
  </si>
  <si>
    <t>Special Drawing Rights (SDRs) (PSDCG)</t>
  </si>
  <si>
    <t>Insurance, pensions, and standardized guarantee schemes (PSDCG)</t>
  </si>
  <si>
    <t>Other accounts payable (PSDCG)</t>
  </si>
  <si>
    <t>Central Govt. Public Sector Debt, Domestic creditors</t>
  </si>
  <si>
    <t>Central Govt. Public Sector Debt, External creditors</t>
  </si>
  <si>
    <t>Central Govt. Public Sector Debt, Domestic currency</t>
  </si>
  <si>
    <t>Central Govt. Public Sector Debt, Foreign currency</t>
  </si>
  <si>
    <t>Central Govt. Public Sector Debt securities at market value</t>
  </si>
  <si>
    <t>Gross Budgetary Central Government Debt (PSDCGGB)</t>
  </si>
  <si>
    <t>Short-term by original maturity (PSDGG, ST)</t>
  </si>
  <si>
    <t>Currency and deposits (PSDGG, ST)</t>
  </si>
  <si>
    <t>Debt securities (PSDGG, ST)</t>
  </si>
  <si>
    <t>Loans (PSDGG, ST)</t>
  </si>
  <si>
    <t>Insurance, pensions, and stnd. guarantee schemes (PSDGG, ST)</t>
  </si>
  <si>
    <t>Other accounts payable (PSDGG, ST)</t>
  </si>
  <si>
    <t>Short-term by original maturity (PSDCG, ST)</t>
  </si>
  <si>
    <t>Currency and deposits (PSDCG, ST)</t>
  </si>
  <si>
    <t>Debt securities (PSDCG, ST)</t>
  </si>
  <si>
    <t>Loans (PSDCG, ST)</t>
  </si>
  <si>
    <t>Insurance, pensions, and standardized guarantee schemes (PSDCG, ST)</t>
  </si>
  <si>
    <t>Other accounts payable (PSDCG, ST)</t>
  </si>
  <si>
    <t>Currency and deposits (PSDCG, LT, &lt;1yr)</t>
  </si>
  <si>
    <t>Debt securities (PSDCG, LT, &lt;1yr)</t>
  </si>
  <si>
    <t>Loans (PSDCG, LT, &lt;1yr)</t>
  </si>
  <si>
    <t>Insurance, pensions, and standardized guarantee schemes (PSDCG, LT, &lt;1yr)</t>
  </si>
  <si>
    <t>Other accounts payable (PSDCG, LT, &lt;1yr)</t>
  </si>
  <si>
    <t>Short-term by original maturity (PSDCGGB, ST)</t>
  </si>
  <si>
    <t>Currency and deposits (PSDCGGB, ST)</t>
  </si>
  <si>
    <t>Debt securities (PSDCGGB, ST)</t>
  </si>
  <si>
    <t>Loans (PSDCGGB, ST)</t>
  </si>
  <si>
    <t>Insurance, pensions, and standardized guarantee schemes (PSDCGGB, ST)</t>
  </si>
  <si>
    <t>Other accounts payable (PSDCGGB, ST)</t>
  </si>
  <si>
    <t>Long-term, by original maturity (PSDCGGB, LT)</t>
  </si>
  <si>
    <t>Currency and deposits (PSDCGGB, LT, &lt;1yr)</t>
  </si>
  <si>
    <t>Debt securities (PSDCGGB, LT, &lt;1yr)</t>
  </si>
  <si>
    <t>Loans (PSDCGGB, LT, &lt;1yr)</t>
  </si>
  <si>
    <t>Insurance, pensions, and standardized guarantee schemes (PSDCGGB, LT, &lt;1yr)</t>
  </si>
  <si>
    <t>Other accounts payable (PSDCGGB, LT, &lt;1yr)</t>
  </si>
  <si>
    <t>Special Drawing Rights (SDRs) (PSDCGGB, LT, &gt;1yr)</t>
  </si>
  <si>
    <t>Currency and deposits (PSDCGGB, LT, &gt;1yr)</t>
  </si>
  <si>
    <t>Debt securities (PSDCGGB, LT, &gt;1yr)</t>
  </si>
  <si>
    <t>Loans (PSDCGGB, LT, &gt;1yr)</t>
  </si>
  <si>
    <t>Insurance, pensions, and standardized guarantee schemes (PSDCGGB, LT, &gt;1yr)</t>
  </si>
  <si>
    <t>Other accounts payable (PSDCGGB, LT, &gt;1yr)</t>
  </si>
  <si>
    <t>Special Drawing Rights (SDRs) (PSDCGGB)</t>
  </si>
  <si>
    <t>Currency and deposits (PSDCGGB)</t>
  </si>
  <si>
    <t>Debt securities (PSDCGGB)</t>
  </si>
  <si>
    <t>Loans (PSDCGGB)</t>
  </si>
  <si>
    <t>Insurance, pensions, and standardized guarantee schemes (PSDCGGB)</t>
  </si>
  <si>
    <t>Other accounts payable (PSDCGGB)</t>
  </si>
  <si>
    <t>Gross Budg. Central Govt. Public Sector Debt securities at market value</t>
  </si>
  <si>
    <t>Gross Budg. Central Govt. Public Sector Debt, Domestic creditors</t>
  </si>
  <si>
    <t>Gross Budg. Central Govt. Public Sector Debt, External creditors</t>
  </si>
  <si>
    <t>Gross Budg. Central Govt. Public Sector Debt, Domestic currency</t>
  </si>
  <si>
    <t>Gross Budg. Central Govt. Public Sector Debt, Foreign currency</t>
  </si>
  <si>
    <t>Gross Nonfinancial Public Corporations Debt (PSDNFPC)</t>
  </si>
  <si>
    <t>Short-term by original maturity (PSDNFPC, ST)</t>
  </si>
  <si>
    <t>Currency and deposits (PSDNFPC, ST)</t>
  </si>
  <si>
    <t>Debt securities (PSDNFPC, ST)</t>
  </si>
  <si>
    <t>Loans (PSDNFPC, ST)</t>
  </si>
  <si>
    <t>Insurance, pensions, and standardized guarantee schemes (PSDNFPC, ST)</t>
  </si>
  <si>
    <t>Other accounts payable (PSDNFPC, ST)</t>
  </si>
  <si>
    <t>Long-term, by original maturity (PSDNFPC, LT)</t>
  </si>
  <si>
    <t>Currency and deposits (PSDNFPC, LT, &lt;1yr)</t>
  </si>
  <si>
    <t>Debt securities (PSDNFPC, LT, &lt;1yr)</t>
  </si>
  <si>
    <t>Loans (PSDNFPC, LT, &lt;1yr)</t>
  </si>
  <si>
    <t>Insurance, pensions, and standardized guarantee schemes (PSDNFPC, LT, &lt;1yr)</t>
  </si>
  <si>
    <t>Other accounts payable (PSDNFPC, LT, &lt;1yr)</t>
  </si>
  <si>
    <t>Special Drawing Rights (SDRs) (PSDNFPC, LT, &gt;1yr)</t>
  </si>
  <si>
    <t>Currency and deposits (PSDNFPC, LT, &gt;1yr)</t>
  </si>
  <si>
    <t>Debt securities (PSDNFPC, LT, &gt;1yr)</t>
  </si>
  <si>
    <t>Loans (PSDNFPC, LT, &gt;1yr)</t>
  </si>
  <si>
    <t>Insurance, pensions, and standardized guarantee schemes (PSDNFPC, LT, &gt;1yr)</t>
  </si>
  <si>
    <t>Other accounts payable (PSDNFPC, LT, &gt;1yr)</t>
  </si>
  <si>
    <t>Special Drawing Rights (SDRs) (PSDNFPC)</t>
  </si>
  <si>
    <t>Currency and deposits (PSDNFPC)</t>
  </si>
  <si>
    <t>Debt securities (PSDNFPC)</t>
  </si>
  <si>
    <t>Loans (PSDNFPC)</t>
  </si>
  <si>
    <t>Insurance, pensions, and standardized guarantee schemes (PSDNFPC)</t>
  </si>
  <si>
    <t>Other accounts payable (PSDNFPC)</t>
  </si>
  <si>
    <t xml:space="preserve">Gross Nonfinancial Public Corporations Debt, Domestic creditors </t>
  </si>
  <si>
    <t xml:space="preserve">Gross Nonfinancial Public Corporations Debt, External creditors </t>
  </si>
  <si>
    <t xml:space="preserve">Gross Nonfinancial Public Corporations Debt, Domestic currency </t>
  </si>
  <si>
    <t xml:space="preserve">Gross Nonfinancial Public Corporations Debt, Foreign currency </t>
  </si>
  <si>
    <t>Gross Nonfinancial Public Corporations Debt securities at market value</t>
  </si>
  <si>
    <t>Short-term by original maturity (PSDFPC, ST)</t>
  </si>
  <si>
    <t>Currency and deposits (PSDFPC, ST)</t>
  </si>
  <si>
    <t>Debt securities (PSDFPC, ST)</t>
  </si>
  <si>
    <t>Loans (PSDFPC, ST)</t>
  </si>
  <si>
    <t>Insurance, pensions, and standardized guarantee schemes (PSDFPC, ST)</t>
  </si>
  <si>
    <t>Other accounts payable (PSDFPC, ST)</t>
  </si>
  <si>
    <t>Long-term, by original maturity (PSDFPC, LT)</t>
  </si>
  <si>
    <t>Currency and deposits (PSDFPC, LT, &lt;1yr)</t>
  </si>
  <si>
    <t>Debt securities (PSDFPC, LT, &lt;1yr)</t>
  </si>
  <si>
    <t>Loans (PSDFPC, LT, &lt;1yr)</t>
  </si>
  <si>
    <t>Insurance, pensions, and standardized guarantee schemes (PSDFPC, LT, &lt;1yr)</t>
  </si>
  <si>
    <t>Other accounts payable (PSDFPC, LT, &lt;1yr)</t>
  </si>
  <si>
    <t>Special Drawing Rights (SDRs) (PSDFPC, LT, &gt;1yr)</t>
  </si>
  <si>
    <t>Currency and deposits (PSDFPC, LT, &gt;1yr)</t>
  </si>
  <si>
    <t>Debt securities (PSDFPC, LT, &gt;1yr)</t>
  </si>
  <si>
    <t>Loans (PSDFPC, LT, &gt;1yr)</t>
  </si>
  <si>
    <t>Insurance, pensions, and standardized guarantee schemes (PSDFPC, LT, &gt;1yr)</t>
  </si>
  <si>
    <t>Other accounts payable (PSDFPC, LT, &gt;1yr)</t>
  </si>
  <si>
    <t>Gross Financial Public Corporations Debt (PSDFPC, LT, &gt;1yr)</t>
  </si>
  <si>
    <t>Special Drawing Rights (SDRs) (PSDFPC)</t>
  </si>
  <si>
    <t>Currency and deposits (PSDFPC)</t>
  </si>
  <si>
    <t>Debt securities (PSDFPC)</t>
  </si>
  <si>
    <t>Loans (PSDFPC)</t>
  </si>
  <si>
    <t>Insurance, pensions, and standardized guarantee schemes (PSDFPC)</t>
  </si>
  <si>
    <t>Other accounts payable (PSDFPC)</t>
  </si>
  <si>
    <t xml:space="preserve">Gross Financial Public Corporations Debt, Domestic creditors </t>
  </si>
  <si>
    <t xml:space="preserve">Gross Financial Public Corporations Debt, External creditors </t>
  </si>
  <si>
    <t xml:space="preserve">Gross Financial Public Corporations Debt, Domestic currency </t>
  </si>
  <si>
    <t xml:space="preserve">Gross Financial Public Corporations Debt, Foreign currency </t>
  </si>
  <si>
    <t>Gross Financial Public Corporations Debt securities at market value</t>
  </si>
  <si>
    <t>Gross Public Sector Debt (PSDT)</t>
  </si>
  <si>
    <t>Short-term by original maturity (PSDT)</t>
  </si>
  <si>
    <t>Currency and deposits (PSDT)</t>
  </si>
  <si>
    <t>Debt securities (PSDT)</t>
  </si>
  <si>
    <t>Loans (PSDT)</t>
  </si>
  <si>
    <t>Insurance, pensions, and standardized guarantee schemes (PSDT)</t>
  </si>
  <si>
    <t>Other accounts payable (PSDT)</t>
  </si>
  <si>
    <t>Long-term, by original maturity (PSDT, LT)</t>
  </si>
  <si>
    <t>Currency and deposits (PSDT, LT,&lt;1yr)</t>
  </si>
  <si>
    <t>Debt securities (PSDT, LT,&lt;1yr)</t>
  </si>
  <si>
    <t>Loans (PSDT, LT,&lt;1yr)</t>
  </si>
  <si>
    <t>Insurance, pensions, and standardized guarantee schemes (PSDT, LT,&lt;1yr)</t>
  </si>
  <si>
    <t>Other accounts payable (PSDT, LT,&lt;1yr)</t>
  </si>
  <si>
    <t>Special Drawing Rights (SDRs) (PSDT, LT, &gt;1yr)</t>
  </si>
  <si>
    <t>Currency and deposits (PSDT, LT, &gt;1yr)</t>
  </si>
  <si>
    <t>Debt securities (PSDT, LT, &gt;1yr)</t>
  </si>
  <si>
    <t>Loans (PSDT, LT, &gt;1yr)</t>
  </si>
  <si>
    <t>Insurance, pensions, and standardized guarantee schemes (PSDT, LT, &gt;1yr)</t>
  </si>
  <si>
    <t>Other accounts payable (PSDT, LT, &gt;1yr)</t>
  </si>
  <si>
    <t xml:space="preserve">Gross Public Sector Debt, External creditors </t>
  </si>
  <si>
    <t xml:space="preserve">Gross Public Sector Debt, Domestic creditors </t>
  </si>
  <si>
    <t xml:space="preserve">Gross Public Sector Debt, Domestic currency </t>
  </si>
  <si>
    <t xml:space="preserve">Gross Public Sector Debt, Foreign currency </t>
  </si>
  <si>
    <t>Gross Public Sector Debt securities at market value</t>
  </si>
  <si>
    <t>Country</t>
  </si>
  <si>
    <t>Series</t>
  </si>
  <si>
    <t>Time</t>
  </si>
  <si>
    <t>Scale</t>
  </si>
  <si>
    <t>Country:</t>
  </si>
  <si>
    <t>Currency:</t>
  </si>
  <si>
    <t>Scale:</t>
  </si>
  <si>
    <t>Please enter</t>
  </si>
  <si>
    <t>With payment due in one year or less (PSDGG, LT, &lt;1yr)</t>
  </si>
  <si>
    <t>With payment due in more than one year (PSDGG, LT, &gt;1yr)</t>
  </si>
  <si>
    <t>With payment due in one year or less (PSDCG, LT, &lt;1yr)</t>
  </si>
  <si>
    <t>With payment due in more than one year (PSDCG, LT, &gt;1yr)</t>
  </si>
  <si>
    <t>With payment due in one year or less (PSDCGGB, LT, &lt;1yr)</t>
  </si>
  <si>
    <t>With payment due in more than one year (PSDCGGB, LT, &gt;1yr)</t>
  </si>
  <si>
    <t>With payment due in one year or less (PSDNFPC, LT, &lt;1yr)</t>
  </si>
  <si>
    <t>With payment due in more than one year (PSDNFPC, LT, &gt;1yr)</t>
  </si>
  <si>
    <t>With payment due in one year or less (PSDFPC, LT, &lt;1yr)</t>
  </si>
  <si>
    <t>With payment due in more than one year (PSDFPC, LT, &gt;1yr)</t>
  </si>
  <si>
    <t>With payment due in one year or less (PSDT, LT,&lt;1yr)</t>
  </si>
  <si>
    <t>With payment due in more than one year (PSDT, LT, &gt;1yr)</t>
  </si>
  <si>
    <t xml:space="preserve">Gross General Government Debt </t>
  </si>
  <si>
    <t>Currency and deposits</t>
  </si>
  <si>
    <t>Debt securities</t>
  </si>
  <si>
    <t>Loans</t>
  </si>
  <si>
    <t>Insurance, pensions, and standardized guarantee schemes</t>
  </si>
  <si>
    <t>Other accounts payable</t>
  </si>
  <si>
    <t>Special Drawing Rights (SDRs)</t>
  </si>
  <si>
    <t>Domestic currency</t>
  </si>
  <si>
    <t>Foreign currency</t>
  </si>
  <si>
    <t>Domestic creditors</t>
  </si>
  <si>
    <t>External creditors</t>
  </si>
  <si>
    <t>Gross Central Government Debt</t>
  </si>
  <si>
    <t xml:space="preserve">Gross Budgetary Central Government Debt </t>
  </si>
  <si>
    <t xml:space="preserve">Gross Nonfinancial Public Corporations Debt </t>
  </si>
  <si>
    <t xml:space="preserve">Gross Financial Public Corporations Debt </t>
  </si>
  <si>
    <t xml:space="preserve">Gross Public Sector Debt </t>
  </si>
  <si>
    <t>Gross Public Sector Debt (PSDT) calc</t>
  </si>
  <si>
    <t>Short-term by original maturity (PSDT) calc</t>
  </si>
  <si>
    <t>Currency and deposits (PSDT) calc</t>
  </si>
  <si>
    <t>Debt securities (PSDT) calc</t>
  </si>
  <si>
    <t>Loans (PSDT) calc</t>
  </si>
  <si>
    <t>Insurance, pensions, and standardized guarantee schemes (PSDT) calc</t>
  </si>
  <si>
    <t>Other accounts payable (PSDT) calc</t>
  </si>
  <si>
    <t>Long-term, by original maturity (PSDT, LT) calc</t>
  </si>
  <si>
    <t>With payment due in one year or less (PSDT, LT,&lt;1yr) calc</t>
  </si>
  <si>
    <t>Currency and deposits (PSDT, LT,&lt;1yr) calc</t>
  </si>
  <si>
    <t>Debt securities (PSDT, LT,&lt;1yr) calc</t>
  </si>
  <si>
    <t>Loans (PSDT, LT,&lt;1yr) calc</t>
  </si>
  <si>
    <t>Insurance, pensions, and standardized guarantee schemes (PSDT, LT,&lt;1yr) calc</t>
  </si>
  <si>
    <t>Other accounts payable (PSDT, LT,&lt;1yr) calc</t>
  </si>
  <si>
    <t>With payment due in more than one year (PSDT, LT, &gt;1yr) calc</t>
  </si>
  <si>
    <t>Special Drawing Rights (SDRs) calc (PSDT, LT, &gt;1yr) calc</t>
  </si>
  <si>
    <t>Currency and deposits (PSDT, LT, &gt;1yr) calc</t>
  </si>
  <si>
    <t>Debt securities (PSDT, LT, &gt;1yr) calc</t>
  </si>
  <si>
    <t>Loans (PSDT, LT, &gt;1yr) calc</t>
  </si>
  <si>
    <t>Insurance, pensions, and standardized guarantee schemes (PSDT, LT, &gt;1yr) calc</t>
  </si>
  <si>
    <t>Other accounts payable (PSDT, LT, &gt;1yr) calc</t>
  </si>
  <si>
    <t>Other accounts payable /8 calc</t>
  </si>
  <si>
    <t>Gross Public Sector Debt, Domestic creditors  calc</t>
  </si>
  <si>
    <t>Gross Public Sector Debt, External creditors calc</t>
  </si>
  <si>
    <t>Gross Public Sector Debt, Domestic currency  calc</t>
  </si>
  <si>
    <t>Gross Public Sector Debt, Foreign currency  calc</t>
  </si>
  <si>
    <t>Gross Public Sector Debt securities at market value calc</t>
  </si>
  <si>
    <t>Special Drawing Rights (SDRs) (PSDT, LT) calc</t>
  </si>
  <si>
    <t>Insurance, pensions, and standardized guarantee schemes (PSDT,LT) calc</t>
  </si>
  <si>
    <t>Special Drawing Rights (SDRs) (PSDT, LT)</t>
  </si>
  <si>
    <t>Currency and deposits (PSDT, LT)</t>
  </si>
  <si>
    <t>Debt securities (PSDT, LT)</t>
  </si>
  <si>
    <t>Loans (PSDT, LT)</t>
  </si>
  <si>
    <t>Insurance, pensions, and standardized guarantee schemes (PSDT, LT)</t>
  </si>
  <si>
    <t>Loans (PSDT, LT) calc</t>
  </si>
  <si>
    <t>Debt securities (PSDT, LT) calc</t>
  </si>
  <si>
    <t>Currency and deposits (PSDT, LT) calc</t>
  </si>
  <si>
    <t>validation: domestic plus foreign currency equal total gross debt ?</t>
  </si>
  <si>
    <t>validation: domestic plus external creditor equal total gross debt ?</t>
  </si>
  <si>
    <t xml:space="preserve">Debt securities </t>
  </si>
  <si>
    <t xml:space="preserve">Loans </t>
  </si>
  <si>
    <t xml:space="preserve">Insurance, pensions, and standardized guarantee schemes </t>
  </si>
  <si>
    <t xml:space="preserve">Currency and deposits </t>
  </si>
  <si>
    <t xml:space="preserve">Other accounts payable </t>
  </si>
  <si>
    <t>enter country name here</t>
  </si>
  <si>
    <t>enter reporting currency here</t>
  </si>
  <si>
    <t>enter scale (millions, billions, etc.) here</t>
  </si>
  <si>
    <t xml:space="preserve">Validations for reported Total Public Sector Debt </t>
  </si>
  <si>
    <t>Version 1.1</t>
  </si>
  <si>
    <t xml:space="preserve">Table 2: Gross Nonfinancial Public Corporations Debt position </t>
  </si>
  <si>
    <t xml:space="preserve">Table 3: Gross Financial Public Corporations Debt position </t>
  </si>
  <si>
    <t>Table 4: Total Gross Public Sector Debt Position</t>
  </si>
  <si>
    <t>2018Q4</t>
  </si>
  <si>
    <t>2018Q3</t>
  </si>
  <si>
    <t>2018Q2</t>
  </si>
  <si>
    <t>2018Q1</t>
  </si>
  <si>
    <t>2017Q4</t>
  </si>
  <si>
    <t>2017Q3</t>
  </si>
  <si>
    <t>2017Q2</t>
  </si>
  <si>
    <t>2017Q1</t>
  </si>
  <si>
    <t>2019Q2</t>
  </si>
  <si>
    <t>2019Q1</t>
  </si>
  <si>
    <t>2019Q3</t>
  </si>
  <si>
    <t>2019Q4</t>
  </si>
  <si>
    <t>2020Q1</t>
  </si>
  <si>
    <t>2020Q2</t>
  </si>
  <si>
    <t>2020Q3</t>
  </si>
  <si>
    <t>2020Q4</t>
  </si>
  <si>
    <t>2021Q1</t>
  </si>
  <si>
    <t>2021Q2</t>
  </si>
  <si>
    <t>2021Q3</t>
  </si>
  <si>
    <t>2021Q4</t>
  </si>
  <si>
    <t>2022Q1</t>
  </si>
  <si>
    <t>2022Q2</t>
  </si>
  <si>
    <t>2022Q3</t>
  </si>
  <si>
    <t>2022Q4</t>
  </si>
  <si>
    <t>2023Q1</t>
  </si>
  <si>
    <t>2023Q2</t>
  </si>
  <si>
    <t>2023Q3</t>
  </si>
  <si>
    <t>2023Q4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</si>
</sst>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0"/>
      <name val="Times New Roman"/>
    </font>
    <font>
      <sz val="10"/>
      <name val="Times New Roman"/>
      <family val="1"/>
    </font>
    <font>
      <b/>
      <sz val="10"/>
      <name val="Times New Roman"/>
      <family val="1"/>
    </font>
    <font>
      <sz val="10"/>
      <name val="Times New Roman"/>
      <family val="1"/>
    </font>
    <font>
      <u/>
      <sz val="10"/>
      <name val="Times New Roman"/>
      <family val="1"/>
    </font>
    <font>
      <b/>
      <sz val="11"/>
      <name val="Times New Roman"/>
      <family val="1"/>
    </font>
    <font>
      <b/>
      <sz val="8"/>
      <color indexed="10"/>
      <name val="Times New Roman"/>
      <family val="1"/>
    </font>
    <font>
      <sz val="10"/>
      <color indexed="10"/>
      <name val="Times New Roman"/>
      <family val="1"/>
    </font>
    <font>
      <b/>
      <sz val="10"/>
      <color indexed="10"/>
      <name val="Times New Roman"/>
      <family val="1"/>
    </font>
    <font>
      <b/>
      <sz val="10"/>
      <color indexed="48"/>
      <name val="Times New Roman"/>
      <family val="1"/>
    </font>
    <font>
      <sz val="10"/>
      <color indexed="48"/>
      <name val="Times New Roman"/>
      <family val="1"/>
    </font>
    <font>
      <sz val="8"/>
      <name val="Times New Roman"/>
      <family val="1"/>
    </font>
    <font>
      <b/>
      <sz val="8"/>
      <name val="Times New Roman"/>
      <family val="1"/>
    </font>
    <font>
      <sz val="8"/>
      <color indexed="10"/>
      <name val="Times New Roman"/>
      <family val="1"/>
    </font>
    <font>
      <b/>
      <sz val="10"/>
      <color indexed="10"/>
      <name val="Arial"/>
      <family val="2"/>
    </font>
    <font>
      <sz val="8"/>
      <name val="Arial"/>
      <family val="2"/>
    </font>
    <font>
      <sz val="8"/>
      <color indexed="10"/>
      <name val="Arial"/>
      <family val="2"/>
    </font>
    <font>
      <b/>
      <sz val="8"/>
      <color indexed="10"/>
      <name val="Arial"/>
      <family val="2"/>
    </font>
    <font>
      <b/>
      <sz val="12"/>
      <color indexed="10"/>
      <name val="Times New Roman"/>
      <family val="1"/>
    </font>
    <font>
      <b/>
      <sz val="8"/>
      <color indexed="48"/>
      <name val="Arial"/>
      <family val="2"/>
    </font>
    <font>
      <b/>
      <sz val="8"/>
      <name val="Arial"/>
      <family val="2"/>
    </font>
    <font>
      <sz val="10"/>
      <color indexed="48"/>
      <name val="Times New Roman"/>
      <family val="1"/>
    </font>
    <font>
      <b/>
      <sz val="8"/>
      <color indexed="22"/>
      <name val="Arial"/>
      <family val="2"/>
    </font>
    <font>
      <sz val="8"/>
      <color indexed="22"/>
      <name val="Arial"/>
      <family val="2"/>
    </font>
    <font>
      <sz val="8"/>
      <color indexed="9"/>
      <name val="Times New Roman"/>
      <family val="1"/>
    </font>
    <font>
      <b/>
      <sz val="18"/>
      <name val="Times New Roman"/>
      <family val="1"/>
    </font>
    <font>
      <b/>
      <sz val="12"/>
      <name val="Times New Roman"/>
      <family val="1"/>
    </font>
    <font>
      <sz val="12"/>
      <name val="Times New Roman"/>
      <family val="1"/>
    </font>
    <font>
      <b/>
      <sz val="14"/>
      <name val="Times New Roman"/>
      <family val="1"/>
    </font>
    <font>
      <sz val="14"/>
      <color indexed="10"/>
      <name val="Times New Roman"/>
      <family val="1"/>
    </font>
    <font>
      <b/>
      <sz val="14"/>
      <color indexed="10"/>
      <name val="Times New Roman"/>
      <family val="1"/>
    </font>
    <font>
      <b/>
      <u/>
      <sz val="10"/>
      <name val="Times New Roman"/>
      <family val="1"/>
    </font>
    <font>
      <b/>
      <sz val="10"/>
      <color theme="8"/>
      <name val="Times New Roman"/>
      <family val="1"/>
    </font>
    <font>
      <sz val="10"/>
      <color rgb="FF2C0294"/>
      <name val="Times New Roman"/>
      <family val="1"/>
    </font>
    <font>
      <sz val="10"/>
      <color rgb="FF0000FF"/>
      <name val="Times New Roman"/>
      <family val="1"/>
    </font>
    <font>
      <b/>
      <sz val="12"/>
      <color rgb="FFFF0000"/>
      <name val="Times New Roman"/>
      <family val="1"/>
    </font>
    <font>
      <b/>
      <sz val="10"/>
      <color rgb="FFFF0000"/>
      <name val="Times New Roman"/>
      <family val="1"/>
    </font>
    <font>
      <sz val="10"/>
      <color rgb="FFFF0000"/>
      <name val="Times New Roman"/>
      <family val="1"/>
    </font>
    <font>
      <sz val="10"/>
      <color theme="0"/>
      <name val="Times New Roman"/>
      <family val="1"/>
    </font>
    <font>
      <sz val="8"/>
      <color rgb="FFFF0000"/>
      <name val="Times New Roman"/>
      <family val="1"/>
    </font>
    <font>
      <b/>
      <sz val="8"/>
      <color rgb="FFFF0000"/>
      <name val="Times New Roman"/>
      <family val="1"/>
    </font>
    <font>
      <sz val="8"/>
      <color theme="5" tint="-0.249977111117893"/>
      <name val="Times New Roman"/>
      <family val="1"/>
    </font>
    <font>
      <b/>
      <sz val="8"/>
      <color rgb="FF0070C0"/>
      <name val="Times New Roman"/>
      <family val="1"/>
    </font>
    <font>
      <b/>
      <sz val="10"/>
      <color theme="5" tint="-0.499984740745262"/>
      <name val="Times New Roman"/>
      <family val="1"/>
    </font>
    <font>
      <sz val="12"/>
      <color rgb="FFFF0000"/>
      <name val="Times New Roman"/>
      <family val="1"/>
    </font>
    <font>
      <b/>
      <u/>
      <sz val="9"/>
      <color theme="1"/>
      <name val="Times New Roman"/>
      <family val="1"/>
    </font>
    <font>
      <b/>
      <sz val="10"/>
      <color theme="3"/>
      <name val="Times New Roman"/>
      <family val="1"/>
    </font>
    <font>
      <sz val="10"/>
      <color rgb="FF000000"/>
      <name val="Times New Roman"/>
      <family val="1"/>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3" fillId="0" borderId="0" xfId="0" applyFont="1"/>
    <xf numFmtId="0" fontId="3" fillId="0" borderId="0" xfId="0" applyFont="1" applyBorder="1"/>
    <xf numFmtId="0" fontId="3" fillId="0" borderId="0" xfId="0" applyFont="1" applyAlignment="1">
      <alignment wrapText="1"/>
    </xf>
    <xf numFmtId="0" fontId="3" fillId="0" borderId="0" xfId="0" applyFont="1" applyAlignment="1"/>
    <xf numFmtId="0" fontId="2" fillId="0" borderId="0" xfId="0" applyFont="1" applyBorder="1"/>
    <xf numFmtId="0" fontId="0" fillId="0" borderId="0" xfId="0" applyAlignment="1">
      <alignment vertical="top"/>
    </xf>
    <xf numFmtId="0" fontId="4" fillId="0" borderId="0" xfId="0" applyFont="1"/>
    <xf numFmtId="0" fontId="0" fillId="0" borderId="0" xfId="0" applyAlignment="1">
      <alignment horizontal="center"/>
    </xf>
    <xf numFmtId="0" fontId="0" fillId="2" borderId="0" xfId="0" applyFill="1"/>
    <xf numFmtId="0" fontId="3" fillId="3" borderId="0" xfId="0" applyFont="1" applyFill="1"/>
    <xf numFmtId="0" fontId="0" fillId="4" borderId="0" xfId="0" applyFill="1"/>
    <xf numFmtId="0" fontId="2" fillId="0" borderId="1" xfId="0" applyFont="1" applyBorder="1" applyProtection="1"/>
    <xf numFmtId="0" fontId="2" fillId="0" borderId="0" xfId="0" applyFont="1" applyAlignment="1" applyProtection="1">
      <alignment horizontal="left" indent="2"/>
    </xf>
    <xf numFmtId="164" fontId="9" fillId="5" borderId="0" xfId="0" quotePrefix="1" applyNumberFormat="1" applyFont="1" applyFill="1" applyAlignment="1" applyProtection="1">
      <alignment horizontal="right"/>
    </xf>
    <xf numFmtId="164" fontId="10" fillId="5" borderId="0" xfId="0" applyNumberFormat="1" applyFont="1" applyFill="1" applyAlignment="1" applyProtection="1">
      <alignment horizontal="right"/>
    </xf>
    <xf numFmtId="0" fontId="14" fillId="0" borderId="0" xfId="0" applyFont="1"/>
    <xf numFmtId="0" fontId="15" fillId="0" borderId="0" xfId="0" applyFont="1"/>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right"/>
    </xf>
    <xf numFmtId="1" fontId="15" fillId="0" borderId="0" xfId="0" applyNumberFormat="1" applyFont="1"/>
    <xf numFmtId="1" fontId="15" fillId="0" borderId="0" xfId="0" applyNumberFormat="1" applyFont="1" applyAlignment="1">
      <alignment horizontal="right"/>
    </xf>
    <xf numFmtId="9" fontId="15" fillId="3" borderId="0" xfId="1" applyFont="1" applyFill="1" applyAlignment="1">
      <alignment horizontal="right"/>
    </xf>
    <xf numFmtId="0" fontId="18" fillId="0" borderId="0" xfId="0" applyFont="1"/>
    <xf numFmtId="0" fontId="19" fillId="0" borderId="0" xfId="0" applyFont="1" applyAlignment="1">
      <alignment horizontal="right"/>
    </xf>
    <xf numFmtId="1" fontId="20" fillId="3" borderId="0" xfId="0" applyNumberFormat="1" applyFont="1" applyFill="1" applyAlignment="1">
      <alignment horizontal="right"/>
    </xf>
    <xf numFmtId="0" fontId="20" fillId="3" borderId="0" xfId="0" applyFont="1" applyFill="1" applyAlignment="1">
      <alignment horizontal="right"/>
    </xf>
    <xf numFmtId="0" fontId="0" fillId="6" borderId="0" xfId="0" applyFill="1"/>
    <xf numFmtId="0" fontId="0" fillId="3" borderId="0" xfId="0" applyFill="1"/>
    <xf numFmtId="1" fontId="15" fillId="3" borderId="0" xfId="0" applyNumberFormat="1" applyFont="1" applyFill="1"/>
    <xf numFmtId="0" fontId="22" fillId="0" borderId="0" xfId="0" applyFont="1" applyAlignment="1">
      <alignment horizontal="right"/>
    </xf>
    <xf numFmtId="0" fontId="23" fillId="0" borderId="0" xfId="0" applyFont="1"/>
    <xf numFmtId="1" fontId="15" fillId="3" borderId="0" xfId="0" applyNumberFormat="1" applyFont="1" applyFill="1" applyAlignment="1">
      <alignment horizontal="right"/>
    </xf>
    <xf numFmtId="0" fontId="16" fillId="0" borderId="0" xfId="0" applyFont="1" applyAlignment="1">
      <alignment horizontal="center"/>
    </xf>
    <xf numFmtId="1" fontId="15" fillId="5" borderId="0" xfId="0" applyNumberFormat="1" applyFont="1" applyFill="1" applyAlignment="1">
      <alignment horizontal="right"/>
    </xf>
    <xf numFmtId="164" fontId="10" fillId="7" borderId="0" xfId="0" applyNumberFormat="1" applyFont="1" applyFill="1" applyAlignment="1" applyProtection="1">
      <alignment horizontal="right"/>
      <protection locked="0"/>
    </xf>
    <xf numFmtId="0" fontId="3" fillId="7" borderId="0" xfId="0" applyFont="1" applyFill="1" applyAlignment="1" applyProtection="1">
      <protection locked="0"/>
    </xf>
    <xf numFmtId="0" fontId="3" fillId="7" borderId="0" xfId="0" applyFont="1" applyFill="1" applyProtection="1">
      <protection locked="0"/>
    </xf>
    <xf numFmtId="0" fontId="3" fillId="7" borderId="0" xfId="0" applyFont="1" applyFill="1" applyAlignment="1" applyProtection="1">
      <alignment wrapText="1"/>
      <protection locked="0"/>
    </xf>
    <xf numFmtId="0" fontId="32" fillId="0" borderId="0" xfId="0" applyFont="1" applyAlignment="1"/>
    <xf numFmtId="0" fontId="5" fillId="0" borderId="0" xfId="0" applyFont="1" applyBorder="1" applyProtection="1"/>
    <xf numFmtId="0" fontId="0" fillId="8" borderId="0" xfId="0" applyFill="1"/>
    <xf numFmtId="0" fontId="0" fillId="9" borderId="0" xfId="0" applyFill="1"/>
    <xf numFmtId="0" fontId="0" fillId="10" borderId="0" xfId="0" applyFill="1"/>
    <xf numFmtId="0" fontId="0" fillId="11" borderId="0" xfId="0" applyFill="1"/>
    <xf numFmtId="0" fontId="0" fillId="7" borderId="0" xfId="0" applyFill="1"/>
    <xf numFmtId="0" fontId="0" fillId="12" borderId="0" xfId="0" applyFill="1"/>
    <xf numFmtId="0" fontId="11" fillId="7" borderId="0" xfId="0" applyFont="1" applyFill="1"/>
    <xf numFmtId="0" fontId="11" fillId="9" borderId="0" xfId="0" applyFont="1" applyFill="1"/>
    <xf numFmtId="0" fontId="11" fillId="12" borderId="0" xfId="0" applyFont="1" applyFill="1"/>
    <xf numFmtId="0" fontId="0" fillId="13" borderId="0" xfId="0" applyFill="1"/>
    <xf numFmtId="0" fontId="0" fillId="14" borderId="0" xfId="0" applyFill="1"/>
    <xf numFmtId="0" fontId="11" fillId="14" borderId="0" xfId="0" applyFont="1" applyFill="1"/>
    <xf numFmtId="0" fontId="11" fillId="15" borderId="0" xfId="0" applyFont="1" applyFill="1"/>
    <xf numFmtId="0" fontId="11" fillId="16" borderId="0" xfId="0" applyFont="1" applyFill="1"/>
    <xf numFmtId="0" fontId="11" fillId="17" borderId="0" xfId="0" applyFont="1" applyFill="1"/>
    <xf numFmtId="0" fontId="11" fillId="18" borderId="0" xfId="0" applyFont="1" applyFill="1"/>
    <xf numFmtId="0" fontId="1" fillId="0" borderId="0" xfId="0" applyFont="1"/>
    <xf numFmtId="0" fontId="11" fillId="0" borderId="0" xfId="0" applyFont="1" applyFill="1"/>
    <xf numFmtId="0" fontId="0" fillId="0" borderId="0" xfId="0" applyFill="1"/>
    <xf numFmtId="0" fontId="7" fillId="0" borderId="0" xfId="0" applyFont="1" applyFill="1" applyAlignment="1">
      <alignment horizontal="center"/>
    </xf>
    <xf numFmtId="0" fontId="11" fillId="0" borderId="0" xfId="0" applyFont="1" applyFill="1" applyAlignment="1">
      <alignment horizontal="left"/>
    </xf>
    <xf numFmtId="0" fontId="0" fillId="0" borderId="0" xfId="0" applyFill="1" applyAlignment="1">
      <alignment horizontal="center"/>
    </xf>
    <xf numFmtId="1" fontId="0" fillId="0" borderId="0" xfId="0" applyNumberFormat="1" applyFill="1" applyAlignment="1">
      <alignment horizontal="right"/>
    </xf>
    <xf numFmtId="0" fontId="0" fillId="0" borderId="0" xfId="0" applyFill="1" applyAlignment="1">
      <alignment horizontal="right"/>
    </xf>
    <xf numFmtId="0" fontId="2" fillId="0" borderId="0" xfId="0" applyFont="1" applyFill="1" applyBorder="1"/>
    <xf numFmtId="0" fontId="0" fillId="0" borderId="0" xfId="0" applyFill="1" applyBorder="1"/>
    <xf numFmtId="0" fontId="6" fillId="0" borderId="0" xfId="0" applyFont="1" applyFill="1" applyBorder="1"/>
    <xf numFmtId="0" fontId="8" fillId="0" borderId="0" xfId="0" applyFont="1" applyFill="1" applyBorder="1"/>
    <xf numFmtId="0" fontId="11" fillId="0" borderId="0" xfId="0" applyFont="1" applyFill="1" applyBorder="1"/>
    <xf numFmtId="0" fontId="2" fillId="0" borderId="0" xfId="0" applyFont="1" applyFill="1" applyBorder="1" applyAlignment="1">
      <alignment horizontal="left" indent="2"/>
    </xf>
    <xf numFmtId="0" fontId="3" fillId="0" borderId="0" xfId="0" applyFont="1" applyFill="1" applyBorder="1" applyAlignment="1">
      <alignment horizontal="left" indent="4"/>
    </xf>
    <xf numFmtId="0" fontId="3" fillId="0" borderId="0" xfId="0" applyFont="1" applyFill="1" applyBorder="1" applyAlignment="1">
      <alignment horizontal="left" indent="6"/>
    </xf>
    <xf numFmtId="0" fontId="2" fillId="0" borderId="0" xfId="0" applyFont="1" applyFill="1" applyBorder="1" applyAlignment="1">
      <alignment horizontal="left"/>
    </xf>
    <xf numFmtId="0" fontId="2" fillId="0" borderId="0" xfId="0" applyFont="1" applyFill="1" applyBorder="1" applyAlignment="1">
      <alignment horizontal="justify"/>
    </xf>
    <xf numFmtId="0" fontId="3" fillId="0" borderId="0" xfId="0" applyFont="1" applyFill="1" applyBorder="1" applyAlignment="1">
      <alignment horizontal="left" indent="2"/>
    </xf>
    <xf numFmtId="0" fontId="2" fillId="0" borderId="0" xfId="0" applyFont="1" applyFill="1" applyBorder="1" applyAlignment="1">
      <alignment horizontal="left" wrapText="1"/>
    </xf>
    <xf numFmtId="0" fontId="2" fillId="0" borderId="0" xfId="0" applyFont="1" applyFill="1" applyBorder="1" applyAlignment="1">
      <alignment horizontal="left" indent="4"/>
    </xf>
    <xf numFmtId="0" fontId="3" fillId="0" borderId="0" xfId="0" applyFont="1" applyFill="1" applyBorder="1" applyAlignment="1">
      <alignment horizontal="left" indent="7"/>
    </xf>
    <xf numFmtId="0" fontId="13" fillId="0" borderId="0" xfId="0" applyFont="1" applyFill="1" applyBorder="1"/>
    <xf numFmtId="0" fontId="12" fillId="0" borderId="0" xfId="0" applyFont="1" applyFill="1" applyBorder="1" applyAlignment="1">
      <alignment horizontal="left"/>
    </xf>
    <xf numFmtId="0" fontId="3" fillId="0" borderId="0" xfId="0" applyFont="1" applyFill="1" applyBorder="1"/>
    <xf numFmtId="0" fontId="0" fillId="19" borderId="0" xfId="0" applyFill="1"/>
    <xf numFmtId="0" fontId="33" fillId="13" borderId="0" xfId="0" applyFont="1" applyFill="1"/>
    <xf numFmtId="0" fontId="34" fillId="0" borderId="0" xfId="0" applyFont="1"/>
    <xf numFmtId="0" fontId="1" fillId="0" borderId="0" xfId="0" applyFont="1" applyAlignment="1" applyProtection="1">
      <alignment horizontal="left" indent="4"/>
    </xf>
    <xf numFmtId="0" fontId="35" fillId="0" borderId="0" xfId="0" applyFont="1" applyFill="1"/>
    <xf numFmtId="0" fontId="36" fillId="0" borderId="0" xfId="0" applyFont="1" applyAlignment="1">
      <alignment horizontal="center"/>
    </xf>
    <xf numFmtId="0" fontId="37" fillId="13" borderId="0" xfId="0" applyFont="1" applyFill="1"/>
    <xf numFmtId="0" fontId="37" fillId="0" borderId="0" xfId="0" applyFont="1"/>
    <xf numFmtId="0" fontId="0" fillId="0" borderId="0" xfId="0" applyAlignment="1">
      <alignment vertical="top" wrapText="1"/>
    </xf>
    <xf numFmtId="0" fontId="38" fillId="0" borderId="0" xfId="0" applyFont="1"/>
    <xf numFmtId="0" fontId="31" fillId="0" borderId="0" xfId="0" applyFont="1" applyProtection="1"/>
    <xf numFmtId="0" fontId="3" fillId="0" borderId="0" xfId="0" applyFont="1" applyFill="1"/>
    <xf numFmtId="0" fontId="5" fillId="0" borderId="0" xfId="0" applyFont="1" applyProtection="1"/>
    <xf numFmtId="164" fontId="9" fillId="0" borderId="0" xfId="0" applyNumberFormat="1" applyFont="1" applyFill="1" applyAlignment="1" applyProtection="1">
      <alignment horizontal="right"/>
    </xf>
    <xf numFmtId="164" fontId="9" fillId="5" borderId="0" xfId="0" applyNumberFormat="1" applyFont="1" applyFill="1" applyAlignment="1" applyProtection="1">
      <alignment horizontal="right"/>
    </xf>
    <xf numFmtId="0" fontId="13" fillId="0" borderId="0" xfId="0" applyFont="1" applyFill="1"/>
    <xf numFmtId="0" fontId="39" fillId="0" borderId="0" xfId="0" applyFont="1" applyFill="1"/>
    <xf numFmtId="164" fontId="1" fillId="7" borderId="0" xfId="0" applyNumberFormat="1" applyFont="1" applyFill="1" applyAlignment="1" applyProtection="1">
      <alignment horizontal="right"/>
      <protection locked="0"/>
    </xf>
    <xf numFmtId="0" fontId="2" fillId="0" borderId="0" xfId="0" applyFont="1"/>
    <xf numFmtId="0" fontId="11" fillId="0" borderId="0" xfId="0" applyFont="1" applyFill="1" applyAlignment="1">
      <alignment horizontal="right"/>
    </xf>
    <xf numFmtId="164" fontId="11" fillId="0" borderId="0" xfId="0" applyNumberFormat="1" applyFont="1" applyFill="1" applyAlignment="1">
      <alignment horizontal="right"/>
    </xf>
    <xf numFmtId="164" fontId="6" fillId="0" borderId="0" xfId="0" applyNumberFormat="1" applyFont="1" applyFill="1" applyAlignment="1">
      <alignment horizontal="right"/>
    </xf>
    <xf numFmtId="0" fontId="40" fillId="9" borderId="0" xfId="0" applyFont="1" applyFill="1"/>
    <xf numFmtId="0" fontId="12" fillId="9" borderId="0" xfId="0" applyFont="1" applyFill="1" applyAlignment="1">
      <alignment horizontal="right"/>
    </xf>
    <xf numFmtId="164" fontId="11" fillId="9" borderId="0" xfId="0" applyNumberFormat="1" applyFont="1" applyFill="1" applyAlignment="1">
      <alignment horizontal="right"/>
    </xf>
    <xf numFmtId="0" fontId="12" fillId="0" borderId="0" xfId="0" applyFont="1" applyFill="1" applyAlignment="1">
      <alignment horizontal="right"/>
    </xf>
    <xf numFmtId="164" fontId="11" fillId="0" borderId="0" xfId="0" applyNumberFormat="1" applyFont="1" applyFill="1"/>
    <xf numFmtId="0" fontId="41" fillId="0" borderId="0" xfId="0" applyFont="1" applyFill="1"/>
    <xf numFmtId="164" fontId="42" fillId="9" borderId="0" xfId="0" applyNumberFormat="1" applyFont="1" applyFill="1" applyAlignment="1">
      <alignment horizontal="right"/>
    </xf>
    <xf numFmtId="0" fontId="12" fillId="14" borderId="0" xfId="0" applyFont="1" applyFill="1" applyAlignment="1">
      <alignment horizontal="right"/>
    </xf>
    <xf numFmtId="164" fontId="11" fillId="14" borderId="0" xfId="0" applyNumberFormat="1" applyFont="1" applyFill="1" applyAlignment="1">
      <alignment horizontal="right"/>
    </xf>
    <xf numFmtId="0" fontId="39" fillId="14" borderId="0" xfId="0" applyFont="1" applyFill="1"/>
    <xf numFmtId="164" fontId="43" fillId="5" borderId="0" xfId="0" applyNumberFormat="1" applyFont="1" applyFill="1" applyAlignment="1" applyProtection="1">
      <alignment horizontal="right"/>
    </xf>
    <xf numFmtId="0" fontId="44" fillId="0" borderId="0" xfId="0" applyFont="1"/>
    <xf numFmtId="0" fontId="3" fillId="0" borderId="0" xfId="0" applyFont="1" applyProtection="1">
      <protection locked="0"/>
    </xf>
    <xf numFmtId="0" fontId="3" fillId="0" borderId="0" xfId="0" applyFont="1" applyProtection="1"/>
    <xf numFmtId="164" fontId="43" fillId="0" borderId="0" xfId="0" applyNumberFormat="1" applyFont="1" applyFill="1" applyAlignment="1" applyProtection="1">
      <alignment horizontal="right"/>
    </xf>
    <xf numFmtId="164" fontId="10" fillId="0" borderId="0" xfId="0" applyNumberFormat="1" applyFont="1" applyFill="1" applyAlignment="1" applyProtection="1">
      <alignment horizontal="right"/>
    </xf>
    <xf numFmtId="0" fontId="45" fillId="0" borderId="0" xfId="0" applyFont="1" applyProtection="1"/>
    <xf numFmtId="0" fontId="3" fillId="0" borderId="1" xfId="0" applyFont="1" applyBorder="1" applyProtection="1"/>
    <xf numFmtId="0" fontId="2" fillId="0" borderId="0" xfId="0" applyFont="1" applyBorder="1" applyProtection="1"/>
    <xf numFmtId="0" fontId="1" fillId="0" borderId="0" xfId="0" applyFont="1" applyBorder="1" applyProtection="1"/>
    <xf numFmtId="0" fontId="3" fillId="0" borderId="0" xfId="0" applyFont="1" applyBorder="1" applyProtection="1"/>
    <xf numFmtId="0" fontId="7" fillId="0" borderId="0" xfId="0" applyFont="1" applyProtection="1"/>
    <xf numFmtId="0" fontId="46" fillId="0" borderId="0" xfId="0" applyFont="1" applyProtection="1"/>
    <xf numFmtId="0" fontId="9" fillId="5" borderId="0" xfId="0" applyFont="1" applyFill="1" applyProtection="1"/>
    <xf numFmtId="0" fontId="2" fillId="5" borderId="2" xfId="0" applyFont="1" applyFill="1" applyBorder="1" applyAlignment="1" applyProtection="1">
      <alignment horizontal="right"/>
    </xf>
    <xf numFmtId="0" fontId="9" fillId="7" borderId="0" xfId="0" applyFont="1" applyFill="1" applyProtection="1"/>
    <xf numFmtId="0" fontId="1" fillId="0" borderId="0" xfId="0" applyFont="1" applyProtection="1">
      <protection locked="0"/>
    </xf>
    <xf numFmtId="0" fontId="1" fillId="0" borderId="0" xfId="0" applyFont="1" applyProtection="1"/>
    <xf numFmtId="0" fontId="1" fillId="19" borderId="0" xfId="0" applyFont="1" applyFill="1" applyAlignment="1" applyProtection="1">
      <alignment horizontal="center"/>
    </xf>
    <xf numFmtId="0" fontId="24" fillId="0" borderId="0" xfId="0" applyFont="1" applyProtection="1"/>
    <xf numFmtId="0" fontId="0" fillId="0" borderId="0" xfId="0" applyProtection="1"/>
    <xf numFmtId="0" fontId="25" fillId="0" borderId="0" xfId="0" applyFont="1" applyAlignment="1" applyProtection="1">
      <alignment horizontal="left"/>
    </xf>
    <xf numFmtId="15" fontId="29" fillId="0" borderId="0" xfId="0" applyNumberFormat="1" applyFont="1" applyAlignment="1" applyProtection="1"/>
    <xf numFmtId="0" fontId="28" fillId="0" borderId="0" xfId="0" applyFont="1" applyProtection="1"/>
    <xf numFmtId="0" fontId="27" fillId="0" borderId="0" xfId="0" applyFont="1" applyProtection="1"/>
    <xf numFmtId="0" fontId="27" fillId="0" borderId="0" xfId="0" applyFont="1" applyAlignment="1" applyProtection="1"/>
    <xf numFmtId="0" fontId="47" fillId="0" borderId="0" xfId="0" applyFont="1" applyAlignment="1" applyProtection="1">
      <alignment horizontal="left" readingOrder="1"/>
    </xf>
    <xf numFmtId="0" fontId="27" fillId="20" borderId="0" xfId="0" applyFont="1" applyFill="1" applyProtection="1">
      <protection locked="0"/>
    </xf>
    <xf numFmtId="0" fontId="36" fillId="0" borderId="0" xfId="0" applyFont="1"/>
    <xf numFmtId="0" fontId="9" fillId="20" borderId="0" xfId="0" applyFont="1" applyFill="1" applyProtection="1"/>
    <xf numFmtId="0" fontId="2" fillId="20" borderId="1" xfId="0" applyFont="1" applyFill="1" applyBorder="1" applyProtection="1"/>
    <xf numFmtId="0" fontId="11" fillId="19" borderId="0" xfId="0" applyFont="1" applyFill="1"/>
    <xf numFmtId="0" fontId="36" fillId="0" borderId="0" xfId="0" applyFont="1" applyFill="1" applyBorder="1"/>
    <xf numFmtId="1" fontId="36" fillId="0" borderId="0" xfId="0" applyNumberFormat="1" applyFont="1" applyFill="1" applyBorder="1"/>
    <xf numFmtId="164" fontId="36" fillId="0" borderId="0" xfId="0" applyNumberFormat="1" applyFont="1" applyFill="1" applyBorder="1"/>
    <xf numFmtId="0" fontId="37" fillId="0" borderId="0" xfId="0" applyFont="1" applyProtection="1"/>
    <xf numFmtId="0" fontId="1" fillId="7" borderId="0" xfId="0" applyFont="1" applyFill="1"/>
    <xf numFmtId="0" fontId="1" fillId="9" borderId="0" xfId="0" applyFont="1" applyFill="1"/>
    <xf numFmtId="0" fontId="7" fillId="0" borderId="0" xfId="0" applyFont="1"/>
    <xf numFmtId="0" fontId="1" fillId="4" borderId="0" xfId="0" applyFont="1" applyFill="1"/>
    <xf numFmtId="0" fontId="19" fillId="0" borderId="0" xfId="0" applyFont="1" applyAlignment="1">
      <alignment horizontal="center"/>
    </xf>
    <xf numFmtId="0" fontId="21" fillId="0" borderId="0" xfId="0" applyFont="1" applyAlignment="1">
      <alignment horizontal="center"/>
    </xf>
  </cellXfs>
  <cellStyles count="2">
    <cellStyle name="Normal" xfId="0" builtinId="0"/>
    <cellStyle name="Percent" xfId="1" builtinId="5"/>
  </cellStyles>
  <dxfs count="1">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10" dropStyle="combo" dx="16" fmlaLink="work!$AC$1" fmlaRange="work!$AC$2:$AC$89" sel="69" val="67"/>
</file>

<file path=xl/ctrlProps/ctrlProp2.xml><?xml version="1.0" encoding="utf-8"?>
<formControlPr xmlns="http://schemas.microsoft.com/office/spreadsheetml/2009/9/main" objectType="Drop" dropLines="10" dropStyle="combo" dx="16" fmlaLink="work!$AC$1" fmlaRange="work!$AC$2:$AC$89" sel="69" val="70"/>
</file>

<file path=xl/ctrlProps/ctrlProp3.xml><?xml version="1.0" encoding="utf-8"?>
<formControlPr xmlns="http://schemas.microsoft.com/office/spreadsheetml/2009/9/main" objectType="Drop" dropLines="10" dropStyle="combo" dx="16" fmlaLink="work!$AC$1" fmlaRange="work!$AC$2:$AC$89" sel="69" val="38"/>
</file>

<file path=xl/ctrlProps/ctrlProp4.xml><?xml version="1.0" encoding="utf-8"?>
<formControlPr xmlns="http://schemas.microsoft.com/office/spreadsheetml/2009/9/main" objectType="Drop" dropLines="10" dropStyle="combo" dx="16" fmlaLink="work!$AC$1" fmlaRange="work!$AC$2:$AC$89" sel="69" val="40"/>
</file>

<file path=xl/ctrlProps/ctrlProp5.xml><?xml version="1.0" encoding="utf-8"?>
<formControlPr xmlns="http://schemas.microsoft.com/office/spreadsheetml/2009/9/main" objectType="Drop" dropLines="10" dropStyle="combo" dx="16" fmlaLink="work!$AC$1" fmlaRange="work!$AC$2:$AC$89" sel="69" val="58"/>
</file>

<file path=xl/ctrlProps/ctrlProp6.xml><?xml version="1.0" encoding="utf-8"?>
<formControlPr xmlns="http://schemas.microsoft.com/office/spreadsheetml/2009/9/main" objectType="Drop" dropLines="10" dropStyle="combo" dx="16" fmlaLink="work!$AC$1" fmlaRange="work!$AC$2:$AC$89" sel="69" val="7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7</xdr:row>
      <xdr:rowOff>0</xdr:rowOff>
    </xdr:from>
    <xdr:to>
      <xdr:col>15</xdr:col>
      <xdr:colOff>161925</xdr:colOff>
      <xdr:row>9</xdr:row>
      <xdr:rowOff>161925</xdr:rowOff>
    </xdr:to>
    <xdr:pic>
      <xdr:nvPicPr>
        <xdr:cNvPr id="2441" name="Picture 4">
          <a:extLst>
            <a:ext uri="{FF2B5EF4-FFF2-40B4-BE49-F238E27FC236}">
              <a16:creationId xmlns:a16="http://schemas.microsoft.com/office/drawing/2014/main" id="{00000000-0008-0000-0100-000089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76925" y="1771650"/>
          <a:ext cx="2266950" cy="695325"/>
        </a:xfrm>
        <a:prstGeom prst="rect">
          <a:avLst/>
        </a:prstGeom>
        <a:noFill/>
        <a:ln w="1">
          <a:noFill/>
          <a:miter lim="800000"/>
          <a:headEnd/>
          <a:tailEnd/>
        </a:ln>
      </xdr:spPr>
    </xdr:pic>
    <xdr:clientData/>
  </xdr:twoCellAnchor>
  <xdr:twoCellAnchor>
    <xdr:from>
      <xdr:col>9</xdr:col>
      <xdr:colOff>228602</xdr:colOff>
      <xdr:row>4</xdr:row>
      <xdr:rowOff>28575</xdr:rowOff>
    </xdr:from>
    <xdr:to>
      <xdr:col>16</xdr:col>
      <xdr:colOff>495300</xdr:colOff>
      <xdr:row>6</xdr:row>
      <xdr:rowOff>180975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210177" y="1000125"/>
          <a:ext cx="4000498" cy="685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Please return completed EXCEL file via email to:</a:t>
          </a:r>
        </a:p>
        <a:p>
          <a:pPr algn="l" rtl="0">
            <a:defRPr sz="1000"/>
          </a:pPr>
          <a:r>
            <a:rPr lang="en-US" sz="1000" b="0" i="0" u="none" strike="noStrike" baseline="0">
              <a:solidFill>
                <a:srgbClr val="000000"/>
              </a:solidFill>
              <a:latin typeface="Times New Roman"/>
              <a:cs typeface="Times New Roman"/>
            </a:rPr>
            <a:t>Ms. Evis Rucaj, </a:t>
          </a:r>
          <a:r>
            <a:rPr lang="en-US" sz="1000" b="0" i="0" u="none" strike="noStrike" baseline="0">
              <a:solidFill>
                <a:srgbClr val="FF0000"/>
              </a:solidFill>
              <a:latin typeface="Times New Roman"/>
              <a:cs typeface="Times New Roman"/>
            </a:rPr>
            <a:t>erucaj@worldbank.org and DDG_FinFiles@worldbank.org</a:t>
          </a: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1818 H St., NW, Washington DC 20433, MS MC2-208</a:t>
          </a:r>
        </a:p>
        <a:p>
          <a:pPr algn="l" rtl="0">
            <a:defRPr sz="1000"/>
          </a:pPr>
          <a:r>
            <a:rPr lang="en-US" sz="1000" b="0" i="0" u="none" strike="noStrike" baseline="0">
              <a:solidFill>
                <a:srgbClr val="000000"/>
              </a:solidFill>
              <a:latin typeface="Times New Roman"/>
              <a:cs typeface="Times New Roman"/>
            </a:rPr>
            <a:t>Tel</a:t>
          </a:r>
          <a:r>
            <a:rPr lang="en-US" sz="1000" b="0" i="0" u="none" strike="noStrike" baseline="0">
              <a:solidFill>
                <a:srgbClr val="000000"/>
              </a:solidFill>
              <a:latin typeface="Times New Roman" panose="02020603050405020304" pitchFamily="18" charset="0"/>
              <a:cs typeface="Times New Roman" panose="02020603050405020304" pitchFamily="18" charset="0"/>
            </a:rPr>
            <a:t>: +1-</a:t>
          </a:r>
          <a:r>
            <a:rPr lang="en-US">
              <a:latin typeface="Times New Roman" panose="02020603050405020304" pitchFamily="18" charset="0"/>
              <a:cs typeface="Times New Roman" panose="02020603050405020304" pitchFamily="18" charset="0"/>
            </a:rPr>
            <a:t>202-473-6772</a:t>
          </a:r>
          <a:r>
            <a:rPr lang="en-US" sz="10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371475</xdr:rowOff>
    </xdr:from>
    <xdr:to>
      <xdr:col>9</xdr:col>
      <xdr:colOff>390525</xdr:colOff>
      <xdr:row>3</xdr:row>
      <xdr:rowOff>38100</xdr:rowOff>
    </xdr:to>
    <xdr:sp macro="" textlink="">
      <xdr:nvSpPr>
        <xdr:cNvPr id="7197" name="Text Box 29">
          <a:extLst>
            <a:ext uri="{FF2B5EF4-FFF2-40B4-BE49-F238E27FC236}">
              <a16:creationId xmlns:a16="http://schemas.microsoft.com/office/drawing/2014/main" id="{00000000-0008-0000-0400-00001D1C0000}"/>
            </a:ext>
          </a:extLst>
        </xdr:cNvPr>
        <xdr:cNvSpPr txBox="1">
          <a:spLocks noChangeArrowheads="1"/>
        </xdr:cNvSpPr>
      </xdr:nvSpPr>
      <xdr:spPr bwMode="auto">
        <a:xfrm>
          <a:off x="114300" y="247650"/>
          <a:ext cx="5591175" cy="361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Test1</a:t>
          </a:r>
          <a:r>
            <a:rPr lang="en-US" sz="1000" b="0" i="0" strike="noStrike">
              <a:solidFill>
                <a:srgbClr val="000000"/>
              </a:solidFill>
              <a:latin typeface="Times New Roman"/>
              <a:cs typeface="Times New Roman"/>
            </a:rPr>
            <a:t>: The sum of eight columns (periods) for the “principal”  of each institutional sector category in Table 3 should be equal/similar to the outstanding external debt for these categories in Table1</a:t>
          </a:r>
        </a:p>
      </xdr:txBody>
    </xdr:sp>
    <xdr:clientData/>
  </xdr:twoCellAnchor>
  <xdr:twoCellAnchor>
    <xdr:from>
      <xdr:col>1</xdr:col>
      <xdr:colOff>0</xdr:colOff>
      <xdr:row>9</xdr:row>
      <xdr:rowOff>66675</xdr:rowOff>
    </xdr:from>
    <xdr:to>
      <xdr:col>6</xdr:col>
      <xdr:colOff>428625</xdr:colOff>
      <xdr:row>11</xdr:row>
      <xdr:rowOff>9525</xdr:rowOff>
    </xdr:to>
    <xdr:sp macro="" textlink="">
      <xdr:nvSpPr>
        <xdr:cNvPr id="7198" name="Text Box 30">
          <a:extLst>
            <a:ext uri="{FF2B5EF4-FFF2-40B4-BE49-F238E27FC236}">
              <a16:creationId xmlns:a16="http://schemas.microsoft.com/office/drawing/2014/main" id="{00000000-0008-0000-0400-00001E1C0000}"/>
            </a:ext>
          </a:extLst>
        </xdr:cNvPr>
        <xdr:cNvSpPr txBox="1">
          <a:spLocks noChangeArrowheads="1"/>
        </xdr:cNvSpPr>
      </xdr:nvSpPr>
      <xdr:spPr bwMode="auto">
        <a:xfrm>
          <a:off x="85725" y="1609725"/>
          <a:ext cx="421005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Test2</a:t>
          </a:r>
          <a:r>
            <a:rPr lang="en-US" sz="1000" b="0" i="0" strike="noStrike">
              <a:solidFill>
                <a:srgbClr val="000000"/>
              </a:solidFill>
              <a:latin typeface="Times New Roman"/>
              <a:cs typeface="Times New Roman"/>
            </a:rPr>
            <a:t>: The total of gross external debt for other sectors of Table 1.2 should be equal to the subtotal of “other sectors” in Table 1.</a:t>
          </a:r>
        </a:p>
      </xdr:txBody>
    </xdr:sp>
    <xdr:clientData/>
  </xdr:twoCellAnchor>
  <xdr:twoCellAnchor>
    <xdr:from>
      <xdr:col>1</xdr:col>
      <xdr:colOff>9525</xdr:colOff>
      <xdr:row>15</xdr:row>
      <xdr:rowOff>123825</xdr:rowOff>
    </xdr:from>
    <xdr:to>
      <xdr:col>6</xdr:col>
      <xdr:colOff>419100</xdr:colOff>
      <xdr:row>16</xdr:row>
      <xdr:rowOff>295275</xdr:rowOff>
    </xdr:to>
    <xdr:sp macro="" textlink="">
      <xdr:nvSpPr>
        <xdr:cNvPr id="7199" name="Text Box 31">
          <a:extLst>
            <a:ext uri="{FF2B5EF4-FFF2-40B4-BE49-F238E27FC236}">
              <a16:creationId xmlns:a16="http://schemas.microsoft.com/office/drawing/2014/main" id="{00000000-0008-0000-0400-00001F1C0000}"/>
            </a:ext>
          </a:extLst>
        </xdr:cNvPr>
        <xdr:cNvSpPr txBox="1">
          <a:spLocks noChangeArrowheads="1"/>
        </xdr:cNvSpPr>
      </xdr:nvSpPr>
      <xdr:spPr bwMode="auto">
        <a:xfrm>
          <a:off x="95250" y="2752725"/>
          <a:ext cx="4191000" cy="333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Test3</a:t>
          </a:r>
          <a:r>
            <a:rPr lang="en-US" sz="1000" b="0" i="0" strike="noStrike">
              <a:solidFill>
                <a:srgbClr val="000000"/>
              </a:solidFill>
              <a:latin typeface="Times New Roman"/>
              <a:cs typeface="Times New Roman"/>
            </a:rPr>
            <a:t>: The total of Table 1.3 should not exceed the total of Table 1.</a:t>
          </a:r>
        </a:p>
      </xdr:txBody>
    </xdr:sp>
    <xdr:clientData/>
  </xdr:twoCellAnchor>
  <xdr:twoCellAnchor>
    <xdr:from>
      <xdr:col>1</xdr:col>
      <xdr:colOff>0</xdr:colOff>
      <xdr:row>21</xdr:row>
      <xdr:rowOff>95250</xdr:rowOff>
    </xdr:from>
    <xdr:to>
      <xdr:col>6</xdr:col>
      <xdr:colOff>438150</xdr:colOff>
      <xdr:row>23</xdr:row>
      <xdr:rowOff>0</xdr:rowOff>
    </xdr:to>
    <xdr:sp macro="" textlink="">
      <xdr:nvSpPr>
        <xdr:cNvPr id="7200" name="Text Box 32">
          <a:extLst>
            <a:ext uri="{FF2B5EF4-FFF2-40B4-BE49-F238E27FC236}">
              <a16:creationId xmlns:a16="http://schemas.microsoft.com/office/drawing/2014/main" id="{00000000-0008-0000-0400-0000201C0000}"/>
            </a:ext>
          </a:extLst>
        </xdr:cNvPr>
        <xdr:cNvSpPr txBox="1">
          <a:spLocks noChangeArrowheads="1"/>
        </xdr:cNvSpPr>
      </xdr:nvSpPr>
      <xdr:spPr bwMode="auto">
        <a:xfrm>
          <a:off x="85725" y="3857625"/>
          <a:ext cx="4219575"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Test4</a:t>
          </a:r>
          <a:r>
            <a:rPr lang="en-US" sz="1000" b="0" i="0" strike="noStrike">
              <a:solidFill>
                <a:srgbClr val="000000"/>
              </a:solidFill>
              <a:latin typeface="Times New Roman"/>
              <a:cs typeface="Times New Roman"/>
            </a:rPr>
            <a:t>: The total of Table 2.1 should be equal to the subtotal of foreign currency debt in Table 2. </a:t>
          </a:r>
        </a:p>
      </xdr:txBody>
    </xdr:sp>
    <xdr:clientData/>
  </xdr:twoCellAnchor>
  <xdr:twoCellAnchor>
    <xdr:from>
      <xdr:col>1</xdr:col>
      <xdr:colOff>19050</xdr:colOff>
      <xdr:row>27</xdr:row>
      <xdr:rowOff>142875</xdr:rowOff>
    </xdr:from>
    <xdr:to>
      <xdr:col>6</xdr:col>
      <xdr:colOff>390525</xdr:colOff>
      <xdr:row>29</xdr:row>
      <xdr:rowOff>0</xdr:rowOff>
    </xdr:to>
    <xdr:sp macro="" textlink="">
      <xdr:nvSpPr>
        <xdr:cNvPr id="7201" name="Text Box 33">
          <a:extLst>
            <a:ext uri="{FF2B5EF4-FFF2-40B4-BE49-F238E27FC236}">
              <a16:creationId xmlns:a16="http://schemas.microsoft.com/office/drawing/2014/main" id="{00000000-0008-0000-0400-0000211C0000}"/>
            </a:ext>
          </a:extLst>
        </xdr:cNvPr>
        <xdr:cNvSpPr txBox="1">
          <a:spLocks noChangeArrowheads="1"/>
        </xdr:cNvSpPr>
      </xdr:nvSpPr>
      <xdr:spPr bwMode="auto">
        <a:xfrm>
          <a:off x="104775" y="5000625"/>
          <a:ext cx="4152900"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Test5a</a:t>
          </a:r>
          <a:r>
            <a:rPr lang="en-US" sz="1000" b="0" i="0" strike="noStrike">
              <a:solidFill>
                <a:srgbClr val="000000"/>
              </a:solidFill>
              <a:latin typeface="Times New Roman"/>
              <a:cs typeface="Times New Roman"/>
            </a:rPr>
            <a:t>: The total of foreign currency debt for an institutional sector in Table 2.1 should not exceed the total of external debt for that sector in Table 1 (it could be equal or less). </a:t>
          </a:r>
        </a:p>
      </xdr:txBody>
    </xdr:sp>
    <xdr:clientData/>
  </xdr:twoCellAnchor>
  <xdr:twoCellAnchor>
    <xdr:from>
      <xdr:col>7</xdr:col>
      <xdr:colOff>28575</xdr:colOff>
      <xdr:row>28</xdr:row>
      <xdr:rowOff>0</xdr:rowOff>
    </xdr:from>
    <xdr:to>
      <xdr:col>11</xdr:col>
      <xdr:colOff>523875</xdr:colOff>
      <xdr:row>29</xdr:row>
      <xdr:rowOff>0</xdr:rowOff>
    </xdr:to>
    <xdr:sp macro="" textlink="">
      <xdr:nvSpPr>
        <xdr:cNvPr id="7202" name="Text Box 34">
          <a:extLst>
            <a:ext uri="{FF2B5EF4-FFF2-40B4-BE49-F238E27FC236}">
              <a16:creationId xmlns:a16="http://schemas.microsoft.com/office/drawing/2014/main" id="{00000000-0008-0000-0400-0000221C0000}"/>
            </a:ext>
          </a:extLst>
        </xdr:cNvPr>
        <xdr:cNvSpPr txBox="1">
          <a:spLocks noChangeArrowheads="1"/>
        </xdr:cNvSpPr>
      </xdr:nvSpPr>
      <xdr:spPr bwMode="auto">
        <a:xfrm>
          <a:off x="4429125" y="5019675"/>
          <a:ext cx="2476500" cy="523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Test5b</a:t>
          </a:r>
          <a:r>
            <a:rPr lang="en-US" sz="1000" b="0" i="0" strike="noStrike">
              <a:solidFill>
                <a:srgbClr val="000000"/>
              </a:solidFill>
              <a:latin typeface="Times New Roman"/>
              <a:cs typeface="Times New Roman"/>
            </a:rPr>
            <a:t>: The sum of the four-currency categories should be equal to the total recorded for each institutional sector.</a:t>
          </a:r>
        </a:p>
      </xdr:txBody>
    </xdr:sp>
    <xdr:clientData/>
  </xdr:twoCellAnchor>
  <xdr:twoCellAnchor>
    <xdr:from>
      <xdr:col>1</xdr:col>
      <xdr:colOff>19050</xdr:colOff>
      <xdr:row>48</xdr:row>
      <xdr:rowOff>152400</xdr:rowOff>
    </xdr:from>
    <xdr:to>
      <xdr:col>6</xdr:col>
      <xdr:colOff>381000</xdr:colOff>
      <xdr:row>49</xdr:row>
      <xdr:rowOff>790575</xdr:rowOff>
    </xdr:to>
    <xdr:sp macro="" textlink="">
      <xdr:nvSpPr>
        <xdr:cNvPr id="7203" name="Text Box 35">
          <a:extLst>
            <a:ext uri="{FF2B5EF4-FFF2-40B4-BE49-F238E27FC236}">
              <a16:creationId xmlns:a16="http://schemas.microsoft.com/office/drawing/2014/main" id="{00000000-0008-0000-0400-0000231C0000}"/>
            </a:ext>
          </a:extLst>
        </xdr:cNvPr>
        <xdr:cNvSpPr txBox="1">
          <a:spLocks noChangeArrowheads="1"/>
        </xdr:cNvSpPr>
      </xdr:nvSpPr>
      <xdr:spPr bwMode="auto">
        <a:xfrm>
          <a:off x="104775" y="8772525"/>
          <a:ext cx="4143375" cy="800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Test6a</a:t>
          </a:r>
          <a:r>
            <a:rPr lang="en-US" sz="1000" b="0" i="0" strike="noStrike">
              <a:solidFill>
                <a:srgbClr val="000000"/>
              </a:solidFill>
              <a:latin typeface="Times New Roman"/>
              <a:cs typeface="Times New Roman"/>
            </a:rPr>
            <a:t>: The amounts of “short-term debt on an original maturity basis” presented for each institutional sectors in Table 3.1 should be equal to the amounts presented for the same category in Table 1. This identity also applies to the corresponded short-term instrument breakdown of each institutional sector. </a:t>
          </a:r>
        </a:p>
      </xdr:txBody>
    </xdr:sp>
    <xdr:clientData/>
  </xdr:twoCellAnchor>
  <xdr:twoCellAnchor>
    <xdr:from>
      <xdr:col>7</xdr:col>
      <xdr:colOff>9525</xdr:colOff>
      <xdr:row>49</xdr:row>
      <xdr:rowOff>0</xdr:rowOff>
    </xdr:from>
    <xdr:to>
      <xdr:col>13</xdr:col>
      <xdr:colOff>9525</xdr:colOff>
      <xdr:row>49</xdr:row>
      <xdr:rowOff>819150</xdr:rowOff>
    </xdr:to>
    <xdr:sp macro="" textlink="">
      <xdr:nvSpPr>
        <xdr:cNvPr id="7204" name="Text Box 36">
          <a:extLst>
            <a:ext uri="{FF2B5EF4-FFF2-40B4-BE49-F238E27FC236}">
              <a16:creationId xmlns:a16="http://schemas.microsoft.com/office/drawing/2014/main" id="{00000000-0008-0000-0400-0000241C0000}"/>
            </a:ext>
          </a:extLst>
        </xdr:cNvPr>
        <xdr:cNvSpPr txBox="1">
          <a:spLocks noChangeArrowheads="1"/>
        </xdr:cNvSpPr>
      </xdr:nvSpPr>
      <xdr:spPr bwMode="auto">
        <a:xfrm>
          <a:off x="4410075" y="8782050"/>
          <a:ext cx="3048000" cy="819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Test6b:</a:t>
          </a:r>
          <a:r>
            <a:rPr lang="en-US" sz="1000" b="0" i="0" strike="noStrike">
              <a:solidFill>
                <a:srgbClr val="000000"/>
              </a:solidFill>
              <a:latin typeface="Times New Roman"/>
              <a:cs typeface="Times New Roman"/>
            </a:rPr>
            <a:t> The amount of “long-term debt obligations on an original maturity basis” presented for each institutional sector in Table 3.1 should not exceed the amounts presented for the same category in Table 1.  This rule also applies to the correspondent long-term instruments breakdown for each institutional sector. </a:t>
          </a:r>
        </a:p>
      </xdr:txBody>
    </xdr:sp>
    <xdr:clientData/>
  </xdr:twoCellAnchor>
  <xdr:twoCellAnchor>
    <xdr:from>
      <xdr:col>9</xdr:col>
      <xdr:colOff>85725</xdr:colOff>
      <xdr:row>67</xdr:row>
      <xdr:rowOff>28575</xdr:rowOff>
    </xdr:from>
    <xdr:to>
      <xdr:col>13</xdr:col>
      <xdr:colOff>323850</xdr:colOff>
      <xdr:row>72</xdr:row>
      <xdr:rowOff>104775</xdr:rowOff>
    </xdr:to>
    <xdr:sp macro="" textlink="">
      <xdr:nvSpPr>
        <xdr:cNvPr id="7205" name="Text Box 37">
          <a:extLst>
            <a:ext uri="{FF2B5EF4-FFF2-40B4-BE49-F238E27FC236}">
              <a16:creationId xmlns:a16="http://schemas.microsoft.com/office/drawing/2014/main" id="{00000000-0008-0000-0400-0000251C0000}"/>
            </a:ext>
          </a:extLst>
        </xdr:cNvPr>
        <xdr:cNvSpPr txBox="1">
          <a:spLocks noChangeArrowheads="1"/>
        </xdr:cNvSpPr>
      </xdr:nvSpPr>
      <xdr:spPr bwMode="auto">
        <a:xfrm>
          <a:off x="5400675" y="12392025"/>
          <a:ext cx="2371725" cy="885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Test7a:</a:t>
          </a:r>
          <a:r>
            <a:rPr lang="en-US" sz="1000" b="0" i="0" strike="noStrike">
              <a:solidFill>
                <a:srgbClr val="000000"/>
              </a:solidFill>
              <a:latin typeface="Times New Roman"/>
              <a:cs typeface="Times New Roman"/>
            </a:rPr>
            <a:t> The amounts presented for each institutional sectors in Table 3.1 should be equal/similar to the sum of the amounts presented a  “principal-one year or less” for the same institutional sectors in Table 3. </a:t>
          </a:r>
        </a:p>
      </xdr:txBody>
    </xdr:sp>
    <xdr:clientData/>
  </xdr:twoCellAnchor>
  <xdr:twoCellAnchor>
    <xdr:from>
      <xdr:col>9</xdr:col>
      <xdr:colOff>95250</xdr:colOff>
      <xdr:row>72</xdr:row>
      <xdr:rowOff>200025</xdr:rowOff>
    </xdr:from>
    <xdr:to>
      <xdr:col>13</xdr:col>
      <xdr:colOff>314325</xdr:colOff>
      <xdr:row>78</xdr:row>
      <xdr:rowOff>57150</xdr:rowOff>
    </xdr:to>
    <xdr:sp macro="" textlink="">
      <xdr:nvSpPr>
        <xdr:cNvPr id="7206" name="Text Box 38">
          <a:extLst>
            <a:ext uri="{FF2B5EF4-FFF2-40B4-BE49-F238E27FC236}">
              <a16:creationId xmlns:a16="http://schemas.microsoft.com/office/drawing/2014/main" id="{00000000-0008-0000-0400-0000261C0000}"/>
            </a:ext>
          </a:extLst>
        </xdr:cNvPr>
        <xdr:cNvSpPr txBox="1">
          <a:spLocks noChangeArrowheads="1"/>
        </xdr:cNvSpPr>
      </xdr:nvSpPr>
      <xdr:spPr bwMode="auto">
        <a:xfrm>
          <a:off x="5410200" y="13373100"/>
          <a:ext cx="2352675" cy="1000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Test7b:</a:t>
          </a:r>
          <a:r>
            <a:rPr lang="en-US" sz="1000" b="0" i="0" strike="noStrike">
              <a:solidFill>
                <a:srgbClr val="000000"/>
              </a:solidFill>
              <a:latin typeface="Times New Roman"/>
              <a:cs typeface="Times New Roman"/>
            </a:rPr>
            <a:t> The amounts of “long-term debt on an original maturity basis” presented for each institutional sector in Table 3.1 should not exceed the amounts presented as “principal-one year or less” for the same category in Table 3. </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9</xdr:col>
      <xdr:colOff>85725</xdr:colOff>
      <xdr:row>80</xdr:row>
      <xdr:rowOff>0</xdr:rowOff>
    </xdr:from>
    <xdr:to>
      <xdr:col>13</xdr:col>
      <xdr:colOff>304800</xdr:colOff>
      <xdr:row>84</xdr:row>
      <xdr:rowOff>133350</xdr:rowOff>
    </xdr:to>
    <xdr:sp macro="" textlink="">
      <xdr:nvSpPr>
        <xdr:cNvPr id="7212" name="Text Box 44">
          <a:extLst>
            <a:ext uri="{FF2B5EF4-FFF2-40B4-BE49-F238E27FC236}">
              <a16:creationId xmlns:a16="http://schemas.microsoft.com/office/drawing/2014/main" id="{00000000-0008-0000-0400-00002C1C0000}"/>
            </a:ext>
          </a:extLst>
        </xdr:cNvPr>
        <xdr:cNvSpPr txBox="1">
          <a:spLocks noChangeArrowheads="1"/>
        </xdr:cNvSpPr>
      </xdr:nvSpPr>
      <xdr:spPr bwMode="auto">
        <a:xfrm>
          <a:off x="5400675" y="14639925"/>
          <a:ext cx="2352675"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Times New Roman"/>
              <a:cs typeface="Times New Roman"/>
            </a:rPr>
            <a:t>Test8:</a:t>
          </a:r>
          <a:r>
            <a:rPr lang="en-US" sz="1000" b="0" i="0" strike="noStrike">
              <a:solidFill>
                <a:srgbClr val="000000"/>
              </a:solidFill>
              <a:latin typeface="Times New Roman"/>
              <a:cs typeface="Times New Roman"/>
            </a:rPr>
            <a:t> The amounts of arrears data presented for each institutional sector in Table 1.4    should be equal/similar to the amounts presented  for the same category in Table 1.</a:t>
          </a:r>
        </a:p>
        <a:p>
          <a:pPr algn="l" rtl="0">
            <a:defRPr sz="1000"/>
          </a:pPr>
          <a:r>
            <a:rPr lang="en-US" sz="10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xdr:row>
          <xdr:rowOff>0</xdr:rowOff>
        </xdr:from>
        <xdr:to>
          <xdr:col>5</xdr:col>
          <xdr:colOff>1352550</xdr:colOff>
          <xdr:row>1</xdr:row>
          <xdr:rowOff>196850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xdr:row>
          <xdr:rowOff>0</xdr:rowOff>
        </xdr:from>
        <xdr:to>
          <xdr:col>5</xdr:col>
          <xdr:colOff>1352550</xdr:colOff>
          <xdr:row>1</xdr:row>
          <xdr:rowOff>200025</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xdr:row>
          <xdr:rowOff>0</xdr:rowOff>
        </xdr:from>
        <xdr:to>
          <xdr:col>5</xdr:col>
          <xdr:colOff>1352550</xdr:colOff>
          <xdr:row>1</xdr:row>
          <xdr:rowOff>200025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xdr:row>
          <xdr:rowOff>0</xdr:rowOff>
        </xdr:from>
        <xdr:to>
          <xdr:col>5</xdr:col>
          <xdr:colOff>1352550</xdr:colOff>
          <xdr:row>1</xdr:row>
          <xdr:rowOff>200025</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xdr:row>
          <xdr:rowOff>0</xdr:rowOff>
        </xdr:from>
        <xdr:to>
          <xdr:col>5</xdr:col>
          <xdr:colOff>1352550</xdr:colOff>
          <xdr:row>1</xdr:row>
          <xdr:rowOff>200025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xdr:row>
          <xdr:rowOff>0</xdr:rowOff>
        </xdr:from>
        <xdr:to>
          <xdr:col>5</xdr:col>
          <xdr:colOff>1352550</xdr:colOff>
          <xdr:row>1</xdr:row>
          <xdr:rowOff>200025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N265"/>
  <sheetViews>
    <sheetView topLeftCell="A193" zoomScale="120" zoomScaleNormal="120" workbookViewId="0">
      <selection activeCell="D195" sqref="D195"/>
    </sheetView>
  </sheetViews>
  <sheetFormatPr defaultColWidth="9.296875" defaultRowHeight="10.5" x14ac:dyDescent="0.25"/>
  <cols>
    <col min="1" max="1" width="8.19921875" style="59" customWidth="1"/>
    <col min="2" max="2" width="24.796875" style="59" customWidth="1"/>
    <col min="3" max="3" width="5" style="102" customWidth="1"/>
    <col min="4" max="4" width="13.796875" style="103" customWidth="1"/>
    <col min="5" max="5" width="14.69921875" style="103" customWidth="1"/>
    <col min="6" max="6" width="14" style="103" customWidth="1"/>
    <col min="7" max="7" width="14.5" style="103" customWidth="1"/>
    <col min="8" max="8" width="21.19921875" style="109" customWidth="1"/>
    <col min="9" max="9" width="17.5" style="109" customWidth="1"/>
    <col min="10" max="10" width="21.19921875" style="109" customWidth="1"/>
    <col min="11" max="11" width="17.5" style="109" customWidth="1"/>
    <col min="12" max="12" width="21.19921875" style="109" customWidth="1"/>
    <col min="13" max="13" width="17.5" style="109" customWidth="1"/>
    <col min="14" max="16384" width="9.296875" style="59"/>
  </cols>
  <sheetData>
    <row r="1" spans="1:14" x14ac:dyDescent="0.25">
      <c r="A1" s="98"/>
      <c r="C1" s="102" t="s">
        <v>685</v>
      </c>
      <c r="D1" s="104" t="str">
        <f>"YR"&amp;'1. General Govt.'!C4</f>
        <v>YR2018Q2</v>
      </c>
      <c r="E1" s="104" t="str">
        <f>"YR"&amp;'1. General Govt.'!D4</f>
        <v>YR2018Q3</v>
      </c>
      <c r="F1" s="104" t="str">
        <f>"YR"&amp;'1. General Govt.'!E4</f>
        <v>YR2018Q4</v>
      </c>
      <c r="G1" s="104" t="str">
        <f>"YR"&amp;'1. General Govt.'!F4</f>
        <v>YR2019Q1</v>
      </c>
      <c r="H1" s="103"/>
      <c r="I1" s="103"/>
      <c r="J1" s="103"/>
      <c r="K1" s="103"/>
      <c r="L1" s="103"/>
      <c r="M1" s="103"/>
      <c r="N1" s="103"/>
    </row>
    <row r="2" spans="1:14" x14ac:dyDescent="0.25">
      <c r="A2" s="98" t="s">
        <v>683</v>
      </c>
      <c r="B2" s="59" t="s">
        <v>684</v>
      </c>
      <c r="C2" s="102" t="s">
        <v>686</v>
      </c>
      <c r="H2" s="103"/>
      <c r="I2" s="103"/>
      <c r="J2" s="103"/>
      <c r="K2" s="103"/>
      <c r="L2" s="103"/>
      <c r="M2" s="103"/>
      <c r="N2" s="103"/>
    </row>
    <row r="3" spans="1:14" s="49" customFormat="1" x14ac:dyDescent="0.25">
      <c r="A3" s="105" t="str">
        <f>'1.1Central Govt.'!F1</f>
        <v>enter country name here</v>
      </c>
      <c r="B3" s="49" t="str">
        <f>codes!A3</f>
        <v>DP.DOD.DECT.CR.GG</v>
      </c>
      <c r="C3" s="106">
        <v>6</v>
      </c>
      <c r="D3" s="111" t="str">
        <f>IF(ISNUMBER('1. General Govt.'!C27),'1. General Govt.'!C27,"")</f>
        <v/>
      </c>
      <c r="E3" s="111" t="str">
        <f>IF(ISNUMBER('1. General Govt.'!D27),'1. General Govt.'!D27,"")</f>
        <v/>
      </c>
      <c r="F3" s="111" t="str">
        <f>IF(ISNUMBER('1. General Govt.'!E27),'1. General Govt.'!E27,"")</f>
        <v/>
      </c>
      <c r="G3" s="111" t="str">
        <f>IF(ISNUMBER('1. General Govt.'!F27),'1. General Govt.'!F27,"")</f>
        <v/>
      </c>
      <c r="H3" s="107"/>
      <c r="I3" s="107"/>
      <c r="J3" s="107"/>
      <c r="K3" s="107"/>
      <c r="L3" s="107"/>
      <c r="M3" s="107"/>
      <c r="N3" s="107"/>
    </row>
    <row r="4" spans="1:14" x14ac:dyDescent="0.25">
      <c r="A4" s="59" t="str">
        <f>A3</f>
        <v>enter country name here</v>
      </c>
      <c r="B4" s="59" t="str">
        <f>codes!A4</f>
        <v>DP.DOD.DSTC.CR.GG</v>
      </c>
      <c r="C4" s="108">
        <f t="shared" ref="C4:C67" si="0">C3</f>
        <v>6</v>
      </c>
      <c r="D4" s="103" t="str">
        <f>IF(ISNUMBER('1. General Govt.'!C7),'1. General Govt.'!C7,"")</f>
        <v/>
      </c>
      <c r="E4" s="103" t="str">
        <f>IF(ISNUMBER('1. General Govt.'!D7),'1. General Govt.'!D7,"")</f>
        <v/>
      </c>
      <c r="F4" s="103" t="str">
        <f>IF(ISNUMBER('1. General Govt.'!E7),'1. General Govt.'!E7,"")</f>
        <v/>
      </c>
      <c r="G4" s="103" t="str">
        <f>IF(ISNUMBER('1. General Govt.'!F7),'1. General Govt.'!F7,"")</f>
        <v/>
      </c>
      <c r="H4" s="103"/>
      <c r="I4" s="103"/>
      <c r="J4" s="103"/>
      <c r="K4" s="103"/>
      <c r="L4" s="103"/>
      <c r="M4" s="103"/>
      <c r="N4" s="103"/>
    </row>
    <row r="5" spans="1:14" x14ac:dyDescent="0.25">
      <c r="A5" s="59" t="str">
        <f t="shared" ref="A5:A220" si="1">A4</f>
        <v>enter country name here</v>
      </c>
      <c r="B5" s="59" t="str">
        <f>codes!A5</f>
        <v>DP.DOD.DSCD.CR.GG</v>
      </c>
      <c r="C5" s="108">
        <f t="shared" si="0"/>
        <v>6</v>
      </c>
      <c r="D5" s="103" t="str">
        <f>IF(ISNUMBER('1. General Govt.'!C8),'1. General Govt.'!C8,"")</f>
        <v/>
      </c>
      <c r="E5" s="103" t="str">
        <f>IF(ISNUMBER('1. General Govt.'!D8),'1. General Govt.'!D8,"")</f>
        <v/>
      </c>
      <c r="F5" s="103" t="str">
        <f>IF(ISNUMBER('1. General Govt.'!E8),'1. General Govt.'!E8,"")</f>
        <v/>
      </c>
      <c r="G5" s="103" t="str">
        <f>IF(ISNUMBER('1. General Govt.'!F8),'1. General Govt.'!F8,"")</f>
        <v/>
      </c>
      <c r="H5" s="103"/>
      <c r="I5" s="103"/>
      <c r="J5" s="103"/>
      <c r="K5" s="103"/>
      <c r="L5" s="103"/>
      <c r="M5" s="103"/>
      <c r="N5" s="103"/>
    </row>
    <row r="6" spans="1:14" x14ac:dyDescent="0.25">
      <c r="A6" s="59" t="str">
        <f t="shared" si="1"/>
        <v>enter country name here</v>
      </c>
      <c r="B6" s="59" t="str">
        <f>codes!A6</f>
        <v>DP.DOD.DSDS.CR.GG</v>
      </c>
      <c r="C6" s="108">
        <f t="shared" si="0"/>
        <v>6</v>
      </c>
      <c r="D6" s="103" t="str">
        <f>IF(ISNUMBER('1. General Govt.'!C9),'1. General Govt.'!C9,"")</f>
        <v/>
      </c>
      <c r="E6" s="103" t="str">
        <f>IF(ISNUMBER('1. General Govt.'!D9),'1. General Govt.'!D9,"")</f>
        <v/>
      </c>
      <c r="F6" s="103" t="str">
        <f>IF(ISNUMBER('1. General Govt.'!E9),'1. General Govt.'!E9,"")</f>
        <v/>
      </c>
      <c r="G6" s="103" t="str">
        <f>IF(ISNUMBER('1. General Govt.'!F9),'1. General Govt.'!F9,"")</f>
        <v/>
      </c>
      <c r="H6" s="103"/>
      <c r="I6" s="103"/>
      <c r="J6" s="103"/>
      <c r="K6" s="103"/>
      <c r="L6" s="103"/>
      <c r="M6" s="103"/>
      <c r="N6" s="103"/>
    </row>
    <row r="7" spans="1:14" x14ac:dyDescent="0.25">
      <c r="A7" s="59" t="str">
        <f t="shared" si="1"/>
        <v>enter country name here</v>
      </c>
      <c r="B7" s="59" t="str">
        <f>codes!A7</f>
        <v>DP.DOD.DSLO.CR.GG</v>
      </c>
      <c r="C7" s="108">
        <f t="shared" si="0"/>
        <v>6</v>
      </c>
      <c r="D7" s="103" t="str">
        <f>IF(ISNUMBER('1. General Govt.'!C10),'1. General Govt.'!C10,"")</f>
        <v/>
      </c>
      <c r="E7" s="103" t="str">
        <f>IF(ISNUMBER('1. General Govt.'!D10),'1. General Govt.'!D10,"")</f>
        <v/>
      </c>
      <c r="F7" s="103" t="str">
        <f>IF(ISNUMBER('1. General Govt.'!E10),'1. General Govt.'!E10,"")</f>
        <v/>
      </c>
      <c r="G7" s="103" t="str">
        <f>IF(ISNUMBER('1. General Govt.'!F10),'1. General Govt.'!F10,"")</f>
        <v/>
      </c>
      <c r="H7" s="103"/>
      <c r="I7" s="103"/>
      <c r="J7" s="103"/>
      <c r="K7" s="103"/>
      <c r="L7" s="103"/>
      <c r="M7" s="103"/>
      <c r="N7" s="103"/>
    </row>
    <row r="8" spans="1:14" x14ac:dyDescent="0.25">
      <c r="A8" s="59" t="str">
        <f t="shared" si="1"/>
        <v>enter country name here</v>
      </c>
      <c r="B8" s="59" t="str">
        <f>codes!A8</f>
        <v>DP.DOD.DSIN.CR.GG</v>
      </c>
      <c r="C8" s="108">
        <f t="shared" si="0"/>
        <v>6</v>
      </c>
      <c r="D8" s="103" t="str">
        <f>IF(ISNUMBER('1. General Govt.'!C11),'1. General Govt.'!C11,"")</f>
        <v/>
      </c>
      <c r="E8" s="103" t="str">
        <f>IF(ISNUMBER('1. General Govt.'!D11),'1. General Govt.'!D11,"")</f>
        <v/>
      </c>
      <c r="F8" s="103" t="str">
        <f>IF(ISNUMBER('1. General Govt.'!E11),'1. General Govt.'!E11,"")</f>
        <v/>
      </c>
      <c r="G8" s="103" t="str">
        <f>IF(ISNUMBER('1. General Govt.'!F11),'1. General Govt.'!F11,"")</f>
        <v/>
      </c>
      <c r="H8" s="103"/>
      <c r="I8" s="103"/>
      <c r="J8" s="103"/>
      <c r="K8" s="103"/>
      <c r="L8" s="103"/>
      <c r="M8" s="103"/>
      <c r="N8" s="103"/>
    </row>
    <row r="9" spans="1:14" x14ac:dyDescent="0.25">
      <c r="A9" s="59" t="str">
        <f t="shared" si="1"/>
        <v>enter country name here</v>
      </c>
      <c r="B9" s="59" t="str">
        <f>codes!A9</f>
        <v>DP.DOD.DSOA.CR.GG</v>
      </c>
      <c r="C9" s="108">
        <f t="shared" si="0"/>
        <v>6</v>
      </c>
      <c r="D9" s="103" t="str">
        <f>IF(ISNUMBER('1. General Govt.'!C12),'1. General Govt.'!C12,"")</f>
        <v/>
      </c>
      <c r="E9" s="103" t="str">
        <f>IF(ISNUMBER('1. General Govt.'!D12),'1. General Govt.'!D12,"")</f>
        <v/>
      </c>
      <c r="F9" s="103" t="str">
        <f>IF(ISNUMBER('1. General Govt.'!E12),'1. General Govt.'!E12,"")</f>
        <v/>
      </c>
      <c r="G9" s="103" t="str">
        <f>IF(ISNUMBER('1. General Govt.'!F12),'1. General Govt.'!F12,"")</f>
        <v/>
      </c>
      <c r="H9" s="103"/>
      <c r="I9" s="103"/>
      <c r="J9" s="103"/>
      <c r="K9" s="103"/>
      <c r="L9" s="103"/>
      <c r="M9" s="103"/>
      <c r="N9" s="103"/>
    </row>
    <row r="10" spans="1:14" x14ac:dyDescent="0.25">
      <c r="A10" s="59" t="str">
        <f t="shared" si="1"/>
        <v>enter country name here</v>
      </c>
      <c r="B10" s="59" t="str">
        <f>codes!A10</f>
        <v>DP.DOD.DLTC.CR.GG</v>
      </c>
      <c r="C10" s="108">
        <f t="shared" si="0"/>
        <v>6</v>
      </c>
      <c r="D10" s="103" t="str">
        <f>IF(ISNUMBER('1. General Govt.'!C13),'1. General Govt.'!C13,"")</f>
        <v/>
      </c>
      <c r="E10" s="103" t="str">
        <f>IF(ISNUMBER('1. General Govt.'!D13),'1. General Govt.'!D13,"")</f>
        <v/>
      </c>
      <c r="F10" s="103" t="str">
        <f>IF(ISNUMBER('1. General Govt.'!E13),'1. General Govt.'!E13,"")</f>
        <v/>
      </c>
      <c r="G10" s="103" t="str">
        <f>IF(ISNUMBER('1. General Govt.'!F13),'1. General Govt.'!F13,"")</f>
        <v/>
      </c>
      <c r="H10" s="103"/>
      <c r="I10" s="103"/>
      <c r="J10" s="103"/>
      <c r="K10" s="103"/>
      <c r="L10" s="103"/>
      <c r="M10" s="103"/>
      <c r="N10" s="103"/>
    </row>
    <row r="11" spans="1:14" x14ac:dyDescent="0.25">
      <c r="A11" s="59" t="str">
        <f t="shared" si="1"/>
        <v>enter country name here</v>
      </c>
      <c r="B11" s="59" t="str">
        <f>codes!A11</f>
        <v>DP.DOD.DLTC.CR.L1.GG</v>
      </c>
      <c r="C11" s="108">
        <f t="shared" si="0"/>
        <v>6</v>
      </c>
      <c r="D11" s="103" t="str">
        <f>IF(ISNUMBER('1. General Govt.'!C14),'1. General Govt.'!C14,"")</f>
        <v/>
      </c>
      <c r="E11" s="103" t="str">
        <f>IF(ISNUMBER('1. General Govt.'!D14),'1. General Govt.'!D14,"")</f>
        <v/>
      </c>
      <c r="F11" s="103" t="str">
        <f>IF(ISNUMBER('1. General Govt.'!E14),'1. General Govt.'!E14,"")</f>
        <v/>
      </c>
      <c r="G11" s="103" t="str">
        <f>IF(ISNUMBER('1. General Govt.'!F14),'1. General Govt.'!F14,"")</f>
        <v/>
      </c>
      <c r="H11" s="103"/>
      <c r="I11" s="103"/>
      <c r="J11" s="103"/>
      <c r="K11" s="103"/>
      <c r="L11" s="103"/>
      <c r="M11" s="103"/>
      <c r="N11" s="103"/>
    </row>
    <row r="12" spans="1:14" x14ac:dyDescent="0.25">
      <c r="A12" s="59" t="str">
        <f>A10</f>
        <v>enter country name here</v>
      </c>
      <c r="B12" s="59" t="str">
        <f>codes!A12</f>
        <v>DP.DOD.DLCD.CR.L1.GG</v>
      </c>
      <c r="C12" s="108">
        <f t="shared" si="0"/>
        <v>6</v>
      </c>
      <c r="D12" s="103" t="str">
        <f>IF(ISNUMBER('1. General Govt.'!C15),'1. General Govt.'!C15,"")</f>
        <v/>
      </c>
      <c r="E12" s="103" t="str">
        <f>IF(ISNUMBER('1. General Govt.'!D15),'1. General Govt.'!D15,"")</f>
        <v/>
      </c>
      <c r="F12" s="103" t="str">
        <f>IF(ISNUMBER('1. General Govt.'!E15),'1. General Govt.'!E15,"")</f>
        <v/>
      </c>
      <c r="G12" s="103" t="str">
        <f>IF(ISNUMBER('1. General Govt.'!F15),'1. General Govt.'!F15,"")</f>
        <v/>
      </c>
      <c r="H12" s="103"/>
      <c r="I12" s="103"/>
      <c r="J12" s="103"/>
      <c r="K12" s="103"/>
      <c r="L12" s="103"/>
      <c r="M12" s="103"/>
      <c r="N12" s="103"/>
    </row>
    <row r="13" spans="1:14" x14ac:dyDescent="0.25">
      <c r="A13" s="59" t="str">
        <f t="shared" si="1"/>
        <v>enter country name here</v>
      </c>
      <c r="B13" s="59" t="str">
        <f>codes!A13</f>
        <v>DP.DOD.DLDS.CR.L1.GG</v>
      </c>
      <c r="C13" s="108">
        <f t="shared" si="0"/>
        <v>6</v>
      </c>
      <c r="D13" s="103" t="str">
        <f>IF(ISNUMBER('1. General Govt.'!C16),'1. General Govt.'!C16,"")</f>
        <v/>
      </c>
      <c r="E13" s="103" t="str">
        <f>IF(ISNUMBER('1. General Govt.'!D16),'1. General Govt.'!D16,"")</f>
        <v/>
      </c>
      <c r="F13" s="103" t="str">
        <f>IF(ISNUMBER('1. General Govt.'!E16),'1. General Govt.'!E16,"")</f>
        <v/>
      </c>
      <c r="G13" s="103" t="str">
        <f>IF(ISNUMBER('1. General Govt.'!F16),'1. General Govt.'!F16,"")</f>
        <v/>
      </c>
      <c r="H13" s="103"/>
      <c r="I13" s="103"/>
      <c r="J13" s="103"/>
      <c r="K13" s="103"/>
      <c r="L13" s="103"/>
      <c r="M13" s="103"/>
      <c r="N13" s="103"/>
    </row>
    <row r="14" spans="1:14" x14ac:dyDescent="0.25">
      <c r="A14" s="59" t="str">
        <f t="shared" si="1"/>
        <v>enter country name here</v>
      </c>
      <c r="B14" s="59" t="str">
        <f>codes!A14</f>
        <v>DP.DOD.DLLO.CR.L1.GG</v>
      </c>
      <c r="C14" s="108">
        <f t="shared" si="0"/>
        <v>6</v>
      </c>
      <c r="D14" s="103" t="str">
        <f>IF(ISNUMBER('1. General Govt.'!C17),'1. General Govt.'!C17,"")</f>
        <v/>
      </c>
      <c r="E14" s="103" t="str">
        <f>IF(ISNUMBER('1. General Govt.'!D17),'1. General Govt.'!D17,"")</f>
        <v/>
      </c>
      <c r="F14" s="103" t="str">
        <f>IF(ISNUMBER('1. General Govt.'!E17),'1. General Govt.'!E17,"")</f>
        <v/>
      </c>
      <c r="G14" s="103" t="str">
        <f>IF(ISNUMBER('1. General Govt.'!F17),'1. General Govt.'!F17,"")</f>
        <v/>
      </c>
      <c r="H14" s="103"/>
      <c r="I14" s="103"/>
      <c r="J14" s="103"/>
      <c r="K14" s="103"/>
      <c r="L14" s="103"/>
      <c r="M14" s="103"/>
      <c r="N14" s="103"/>
    </row>
    <row r="15" spans="1:14" x14ac:dyDescent="0.25">
      <c r="A15" s="59" t="str">
        <f t="shared" si="1"/>
        <v>enter country name here</v>
      </c>
      <c r="B15" s="59" t="str">
        <f>codes!A15</f>
        <v>DP.DOD.DLIN.CR.L1.GG</v>
      </c>
      <c r="C15" s="108">
        <f t="shared" si="0"/>
        <v>6</v>
      </c>
      <c r="D15" s="103" t="str">
        <f>IF(ISNUMBER('1. General Govt.'!C18),'1. General Govt.'!C18,"")</f>
        <v/>
      </c>
      <c r="E15" s="103" t="str">
        <f>IF(ISNUMBER('1. General Govt.'!D18),'1. General Govt.'!D18,"")</f>
        <v/>
      </c>
      <c r="F15" s="103" t="str">
        <f>IF(ISNUMBER('1. General Govt.'!E18),'1. General Govt.'!E18,"")</f>
        <v/>
      </c>
      <c r="G15" s="103" t="str">
        <f>IF(ISNUMBER('1. General Govt.'!F18),'1. General Govt.'!F18,"")</f>
        <v/>
      </c>
      <c r="H15" s="103"/>
      <c r="I15" s="103"/>
      <c r="J15" s="103"/>
      <c r="K15" s="103"/>
      <c r="L15" s="103"/>
      <c r="M15" s="103"/>
      <c r="N15" s="103"/>
    </row>
    <row r="16" spans="1:14" x14ac:dyDescent="0.25">
      <c r="A16" s="59" t="str">
        <f t="shared" si="1"/>
        <v>enter country name here</v>
      </c>
      <c r="B16" s="59" t="str">
        <f>codes!A16</f>
        <v>DP.DOD.DLOA.CR.L1.GG</v>
      </c>
      <c r="C16" s="108">
        <f t="shared" si="0"/>
        <v>6</v>
      </c>
      <c r="D16" s="103" t="str">
        <f>IF(ISNUMBER('1. General Govt.'!C19),'1. General Govt.'!C19,"")</f>
        <v/>
      </c>
      <c r="E16" s="103" t="str">
        <f>IF(ISNUMBER('1. General Govt.'!D19),'1. General Govt.'!D19,"")</f>
        <v/>
      </c>
      <c r="F16" s="103" t="str">
        <f>IF(ISNUMBER('1. General Govt.'!E19),'1. General Govt.'!E19,"")</f>
        <v/>
      </c>
      <c r="G16" s="103" t="str">
        <f>IF(ISNUMBER('1. General Govt.'!F19),'1. General Govt.'!F19,"")</f>
        <v/>
      </c>
      <c r="H16" s="103"/>
      <c r="I16" s="103"/>
      <c r="J16" s="103"/>
      <c r="K16" s="103"/>
      <c r="L16" s="103"/>
      <c r="M16" s="103"/>
      <c r="N16" s="103"/>
    </row>
    <row r="17" spans="1:14" x14ac:dyDescent="0.25">
      <c r="A17" s="59" t="str">
        <f t="shared" si="1"/>
        <v>enter country name here</v>
      </c>
      <c r="B17" s="59" t="str">
        <f>codes!A17</f>
        <v>DP.DOD.DLTC.CR.M1.GG</v>
      </c>
      <c r="C17" s="108">
        <f t="shared" si="0"/>
        <v>6</v>
      </c>
      <c r="D17" s="103" t="str">
        <f>IF(ISNUMBER('1. General Govt.'!C20),'1. General Govt.'!C20,"")</f>
        <v/>
      </c>
      <c r="E17" s="103" t="str">
        <f>IF(ISNUMBER('1. General Govt.'!D20),'1. General Govt.'!D20,"")</f>
        <v/>
      </c>
      <c r="F17" s="103" t="str">
        <f>IF(ISNUMBER('1. General Govt.'!E20),'1. General Govt.'!E20,"")</f>
        <v/>
      </c>
      <c r="G17" s="103" t="str">
        <f>IF(ISNUMBER('1. General Govt.'!F20),'1. General Govt.'!F20,"")</f>
        <v/>
      </c>
      <c r="H17" s="103"/>
      <c r="I17" s="103"/>
      <c r="J17" s="103"/>
      <c r="K17" s="103"/>
      <c r="L17" s="103"/>
      <c r="M17" s="103"/>
      <c r="N17" s="103"/>
    </row>
    <row r="18" spans="1:14" x14ac:dyDescent="0.25">
      <c r="A18" s="59" t="str">
        <f t="shared" si="1"/>
        <v>enter country name here</v>
      </c>
      <c r="B18" s="59" t="str">
        <f>codes!A18</f>
        <v>DP.DOD.DLSD.CR.M1.GG</v>
      </c>
      <c r="C18" s="108">
        <f t="shared" si="0"/>
        <v>6</v>
      </c>
      <c r="D18" s="103" t="str">
        <f>IF(ISNUMBER('1. General Govt.'!C21),'1. General Govt.'!C21,"")</f>
        <v/>
      </c>
      <c r="E18" s="103" t="str">
        <f>IF(ISNUMBER('1. General Govt.'!D21),'1. General Govt.'!D21,"")</f>
        <v/>
      </c>
      <c r="F18" s="103" t="str">
        <f>IF(ISNUMBER('1. General Govt.'!E21),'1. General Govt.'!E21,"")</f>
        <v/>
      </c>
      <c r="G18" s="103" t="str">
        <f>IF(ISNUMBER('1. General Govt.'!F21),'1. General Govt.'!F21,"")</f>
        <v/>
      </c>
      <c r="H18" s="103"/>
      <c r="I18" s="103"/>
      <c r="J18" s="103"/>
      <c r="K18" s="103"/>
      <c r="L18" s="103"/>
      <c r="M18" s="103"/>
      <c r="N18" s="103"/>
    </row>
    <row r="19" spans="1:14" x14ac:dyDescent="0.25">
      <c r="A19" s="59" t="str">
        <f t="shared" si="1"/>
        <v>enter country name here</v>
      </c>
      <c r="B19" s="59" t="str">
        <f>codes!A19</f>
        <v>DP.DOD.DLCD.CR.M1.GG</v>
      </c>
      <c r="C19" s="108">
        <f t="shared" si="0"/>
        <v>6</v>
      </c>
      <c r="D19" s="103" t="str">
        <f>IF(ISNUMBER('1. General Govt.'!C22),'1. General Govt.'!C22,"")</f>
        <v/>
      </c>
      <c r="E19" s="103" t="str">
        <f>IF(ISNUMBER('1. General Govt.'!D22),'1. General Govt.'!D22,"")</f>
        <v/>
      </c>
      <c r="F19" s="103" t="str">
        <f>IF(ISNUMBER('1. General Govt.'!E22),'1. General Govt.'!E22,"")</f>
        <v/>
      </c>
      <c r="G19" s="103" t="str">
        <f>IF(ISNUMBER('1. General Govt.'!F22),'1. General Govt.'!F22,"")</f>
        <v/>
      </c>
      <c r="H19" s="103"/>
      <c r="I19" s="103"/>
      <c r="J19" s="103"/>
      <c r="K19" s="103"/>
      <c r="L19" s="103"/>
      <c r="M19" s="103"/>
      <c r="N19" s="103"/>
    </row>
    <row r="20" spans="1:14" x14ac:dyDescent="0.25">
      <c r="A20" s="59" t="str">
        <f t="shared" si="1"/>
        <v>enter country name here</v>
      </c>
      <c r="B20" s="59" t="str">
        <f>codes!A20</f>
        <v>DP.DOD.DLDS.CR.M1.GG</v>
      </c>
      <c r="C20" s="108">
        <f t="shared" si="0"/>
        <v>6</v>
      </c>
      <c r="D20" s="103" t="str">
        <f>IF(ISNUMBER('1. General Govt.'!C23),'1. General Govt.'!C23,"")</f>
        <v/>
      </c>
      <c r="E20" s="103" t="str">
        <f>IF(ISNUMBER('1. General Govt.'!D23),'1. General Govt.'!D23,"")</f>
        <v/>
      </c>
      <c r="F20" s="103" t="str">
        <f>IF(ISNUMBER('1. General Govt.'!E23),'1. General Govt.'!E23,"")</f>
        <v/>
      </c>
      <c r="G20" s="103" t="str">
        <f>IF(ISNUMBER('1. General Govt.'!F23),'1. General Govt.'!F23,"")</f>
        <v/>
      </c>
      <c r="H20" s="103"/>
      <c r="I20" s="103"/>
      <c r="J20" s="103"/>
      <c r="K20" s="103"/>
      <c r="L20" s="103"/>
      <c r="M20" s="103"/>
      <c r="N20" s="103"/>
    </row>
    <row r="21" spans="1:14" x14ac:dyDescent="0.25">
      <c r="A21" s="59" t="str">
        <f t="shared" si="1"/>
        <v>enter country name here</v>
      </c>
      <c r="B21" s="59" t="str">
        <f>codes!A21</f>
        <v>DP.DOD.DLLO.CR.M1.GG</v>
      </c>
      <c r="C21" s="108">
        <f t="shared" si="0"/>
        <v>6</v>
      </c>
      <c r="D21" s="103" t="str">
        <f>IF(ISNUMBER('1. General Govt.'!C24),'1. General Govt.'!C24,"")</f>
        <v/>
      </c>
      <c r="E21" s="103" t="str">
        <f>IF(ISNUMBER('1. General Govt.'!D24),'1. General Govt.'!D24,"")</f>
        <v/>
      </c>
      <c r="F21" s="103" t="str">
        <f>IF(ISNUMBER('1. General Govt.'!E24),'1. General Govt.'!E24,"")</f>
        <v/>
      </c>
      <c r="G21" s="103" t="str">
        <f>IF(ISNUMBER('1. General Govt.'!F24),'1. General Govt.'!F24,"")</f>
        <v/>
      </c>
      <c r="H21" s="103"/>
      <c r="I21" s="103"/>
      <c r="J21" s="103"/>
      <c r="K21" s="103"/>
      <c r="L21" s="103"/>
      <c r="M21" s="103"/>
      <c r="N21" s="103"/>
    </row>
    <row r="22" spans="1:14" x14ac:dyDescent="0.25">
      <c r="A22" s="59" t="str">
        <f t="shared" si="1"/>
        <v>enter country name here</v>
      </c>
      <c r="B22" s="59" t="str">
        <f>codes!A22</f>
        <v>DP.DOD.DLIN.CR.M1.GG</v>
      </c>
      <c r="C22" s="108">
        <f t="shared" si="0"/>
        <v>6</v>
      </c>
      <c r="D22" s="103" t="str">
        <f>IF(ISNUMBER('1. General Govt.'!C25),'1. General Govt.'!C25,"")</f>
        <v/>
      </c>
      <c r="E22" s="103" t="str">
        <f>IF(ISNUMBER('1. General Govt.'!D25),'1. General Govt.'!D25,"")</f>
        <v/>
      </c>
      <c r="F22" s="103" t="str">
        <f>IF(ISNUMBER('1. General Govt.'!E25),'1. General Govt.'!E25,"")</f>
        <v/>
      </c>
      <c r="G22" s="103" t="str">
        <f>IF(ISNUMBER('1. General Govt.'!F25),'1. General Govt.'!F25,"")</f>
        <v/>
      </c>
      <c r="H22" s="103"/>
      <c r="I22" s="103"/>
      <c r="J22" s="103"/>
      <c r="K22" s="103"/>
      <c r="L22" s="103"/>
      <c r="M22" s="103"/>
      <c r="N22" s="103"/>
    </row>
    <row r="23" spans="1:14" x14ac:dyDescent="0.25">
      <c r="A23" s="59" t="str">
        <f t="shared" si="1"/>
        <v>enter country name here</v>
      </c>
      <c r="B23" s="59" t="str">
        <f>codes!A23</f>
        <v>DP.DOD.DLOA.CR.M1.GG</v>
      </c>
      <c r="C23" s="108">
        <f t="shared" si="0"/>
        <v>6</v>
      </c>
      <c r="D23" s="103" t="str">
        <f>IF(ISNUMBER('1. General Govt.'!C26),'1. General Govt.'!C26,"")</f>
        <v/>
      </c>
      <c r="E23" s="103" t="str">
        <f>IF(ISNUMBER('1. General Govt.'!D26),'1. General Govt.'!D26,"")</f>
        <v/>
      </c>
      <c r="F23" s="103" t="str">
        <f>IF(ISNUMBER('1. General Govt.'!E26),'1. General Govt.'!E26,"")</f>
        <v/>
      </c>
      <c r="G23" s="103" t="str">
        <f>IF(ISNUMBER('1. General Govt.'!F26),'1. General Govt.'!F26,"")</f>
        <v/>
      </c>
      <c r="H23" s="103"/>
      <c r="I23" s="103"/>
      <c r="J23" s="103"/>
      <c r="K23" s="103"/>
      <c r="L23" s="103"/>
      <c r="M23" s="103"/>
      <c r="N23" s="103"/>
    </row>
    <row r="24" spans="1:14" x14ac:dyDescent="0.25">
      <c r="A24" s="59" t="str">
        <f t="shared" si="1"/>
        <v>enter country name here</v>
      </c>
      <c r="B24" s="59" t="str">
        <f>codes!A24</f>
        <v>DP.DOD.DLSD.CR.GG</v>
      </c>
      <c r="C24" s="108">
        <f t="shared" si="0"/>
        <v>6</v>
      </c>
      <c r="D24" s="103" t="str">
        <f>IF(ISNUMBER('1. General Govt.'!C28),'1. General Govt.'!C28,"")</f>
        <v/>
      </c>
      <c r="E24" s="103" t="str">
        <f>IF(ISNUMBER('1. General Govt.'!D28),'1. General Govt.'!D28,"")</f>
        <v/>
      </c>
      <c r="F24" s="103" t="str">
        <f>IF(ISNUMBER('1. General Govt.'!E28),'1. General Govt.'!E28,"")</f>
        <v/>
      </c>
      <c r="G24" s="103" t="str">
        <f>IF(ISNUMBER('1. General Govt.'!F28),'1. General Govt.'!F28,"")</f>
        <v/>
      </c>
      <c r="H24" s="103"/>
      <c r="I24" s="103"/>
      <c r="J24" s="103"/>
      <c r="K24" s="103"/>
      <c r="L24" s="103"/>
      <c r="M24" s="103"/>
      <c r="N24" s="103"/>
    </row>
    <row r="25" spans="1:14" x14ac:dyDescent="0.25">
      <c r="A25" s="59" t="str">
        <f t="shared" si="1"/>
        <v>enter country name here</v>
      </c>
      <c r="B25" s="59" t="str">
        <f>codes!A25</f>
        <v>DP.DOD.DLCD.CR.GG</v>
      </c>
      <c r="C25" s="108">
        <f t="shared" si="0"/>
        <v>6</v>
      </c>
      <c r="D25" s="103" t="str">
        <f>IF(ISNUMBER('1. General Govt.'!C29),'1. General Govt.'!C29,"")</f>
        <v/>
      </c>
      <c r="E25" s="103" t="str">
        <f>IF(ISNUMBER('1. General Govt.'!D29),'1. General Govt.'!D29,"")</f>
        <v/>
      </c>
      <c r="F25" s="103" t="str">
        <f>IF(ISNUMBER('1. General Govt.'!E29),'1. General Govt.'!E29,"")</f>
        <v/>
      </c>
      <c r="G25" s="103" t="str">
        <f>IF(ISNUMBER('1. General Govt.'!F29),'1. General Govt.'!F29,"")</f>
        <v/>
      </c>
      <c r="H25" s="103"/>
      <c r="I25" s="103"/>
      <c r="J25" s="103"/>
      <c r="K25" s="103"/>
      <c r="L25" s="103"/>
      <c r="M25" s="103"/>
      <c r="N25" s="103"/>
    </row>
    <row r="26" spans="1:14" x14ac:dyDescent="0.25">
      <c r="A26" s="59" t="str">
        <f t="shared" si="1"/>
        <v>enter country name here</v>
      </c>
      <c r="B26" s="59" t="str">
        <f>codes!A26</f>
        <v>DP.DOD.DLDS.CR.GG</v>
      </c>
      <c r="C26" s="108">
        <f t="shared" si="0"/>
        <v>6</v>
      </c>
      <c r="D26" s="103" t="str">
        <f>IF(ISNUMBER('1. General Govt.'!C30),'1. General Govt.'!C30,"")</f>
        <v/>
      </c>
      <c r="E26" s="103" t="str">
        <f>IF(ISNUMBER('1. General Govt.'!D30),'1. General Govt.'!D30,"")</f>
        <v/>
      </c>
      <c r="F26" s="103" t="str">
        <f>IF(ISNUMBER('1. General Govt.'!E30),'1. General Govt.'!E30,"")</f>
        <v/>
      </c>
      <c r="G26" s="103" t="str">
        <f>IF(ISNUMBER('1. General Govt.'!F30),'1. General Govt.'!F30,"")</f>
        <v/>
      </c>
      <c r="H26" s="103"/>
      <c r="I26" s="103"/>
      <c r="J26" s="103"/>
      <c r="K26" s="103"/>
      <c r="L26" s="103"/>
      <c r="M26" s="103"/>
      <c r="N26" s="103"/>
    </row>
    <row r="27" spans="1:14" x14ac:dyDescent="0.25">
      <c r="A27" s="59" t="str">
        <f t="shared" si="1"/>
        <v>enter country name here</v>
      </c>
      <c r="B27" s="59" t="str">
        <f>codes!A27</f>
        <v>DP.DOD.DLLO.CR.GG</v>
      </c>
      <c r="C27" s="108">
        <f t="shared" si="0"/>
        <v>6</v>
      </c>
      <c r="D27" s="103" t="str">
        <f>IF(ISNUMBER('1. General Govt.'!C31),'1. General Govt.'!C31,"")</f>
        <v/>
      </c>
      <c r="E27" s="103" t="str">
        <f>IF(ISNUMBER('1. General Govt.'!D31),'1. General Govt.'!D31,"")</f>
        <v/>
      </c>
      <c r="F27" s="103" t="str">
        <f>IF(ISNUMBER('1. General Govt.'!E31),'1. General Govt.'!E31,"")</f>
        <v/>
      </c>
      <c r="G27" s="103" t="str">
        <f>IF(ISNUMBER('1. General Govt.'!F31),'1. General Govt.'!F31,"")</f>
        <v/>
      </c>
      <c r="H27" s="103"/>
      <c r="I27" s="103"/>
      <c r="J27" s="103"/>
      <c r="K27" s="103"/>
      <c r="L27" s="103"/>
      <c r="M27" s="103"/>
      <c r="N27" s="103"/>
    </row>
    <row r="28" spans="1:14" x14ac:dyDescent="0.25">
      <c r="A28" s="59" t="str">
        <f t="shared" si="1"/>
        <v>enter country name here</v>
      </c>
      <c r="B28" s="59" t="str">
        <f>codes!A28</f>
        <v>DP.DOD.DLIN.CR.GG</v>
      </c>
      <c r="C28" s="108">
        <f t="shared" si="0"/>
        <v>6</v>
      </c>
      <c r="D28" s="103" t="str">
        <f>IF(ISNUMBER('1. General Govt.'!C32),'1. General Govt.'!C32,"")</f>
        <v/>
      </c>
      <c r="E28" s="103" t="str">
        <f>IF(ISNUMBER('1. General Govt.'!D32),'1. General Govt.'!D32,"")</f>
        <v/>
      </c>
      <c r="F28" s="103" t="str">
        <f>IF(ISNUMBER('1. General Govt.'!E32),'1. General Govt.'!E32,"")</f>
        <v/>
      </c>
      <c r="G28" s="103" t="str">
        <f>IF(ISNUMBER('1. General Govt.'!F32),'1. General Govt.'!F32,"")</f>
        <v/>
      </c>
      <c r="H28" s="103"/>
      <c r="I28" s="103"/>
      <c r="J28" s="103"/>
      <c r="K28" s="103"/>
      <c r="L28" s="103"/>
      <c r="M28" s="103"/>
      <c r="N28" s="103"/>
    </row>
    <row r="29" spans="1:14" x14ac:dyDescent="0.25">
      <c r="A29" s="59" t="str">
        <f t="shared" si="1"/>
        <v>enter country name here</v>
      </c>
      <c r="B29" s="59" t="str">
        <f>codes!A29</f>
        <v>DP.DOD.DLOA.CR.GG</v>
      </c>
      <c r="C29" s="108">
        <f t="shared" si="0"/>
        <v>6</v>
      </c>
      <c r="D29" s="103" t="str">
        <f>IF(ISNUMBER('1. General Govt.'!C33),'1. General Govt.'!C33,"")</f>
        <v/>
      </c>
      <c r="E29" s="103" t="str">
        <f>IF(ISNUMBER('1. General Govt.'!D33),'1. General Govt.'!D33,"")</f>
        <v/>
      </c>
      <c r="F29" s="103" t="str">
        <f>IF(ISNUMBER('1. General Govt.'!E33),'1. General Govt.'!E33,"")</f>
        <v/>
      </c>
      <c r="G29" s="103" t="str">
        <f>IF(ISNUMBER('1. General Govt.'!F33),'1. General Govt.'!F33,"")</f>
        <v/>
      </c>
      <c r="H29" s="103"/>
      <c r="I29" s="103"/>
      <c r="J29" s="103"/>
      <c r="K29" s="103"/>
      <c r="L29" s="103"/>
      <c r="M29" s="103"/>
      <c r="N29" s="103"/>
    </row>
    <row r="30" spans="1:14" x14ac:dyDescent="0.25">
      <c r="A30" s="59" t="str">
        <f>A23</f>
        <v>enter country name here</v>
      </c>
      <c r="B30" s="99" t="str">
        <f>codes!A30</f>
        <v>DP.DOD.DECD.CR.GG</v>
      </c>
      <c r="C30" s="108">
        <f t="shared" si="0"/>
        <v>6</v>
      </c>
      <c r="D30" s="103" t="str">
        <f>IF(ISNUMBER('1. General Govt.'!C40),'1. General Govt.'!C40,"")</f>
        <v/>
      </c>
      <c r="E30" s="103" t="str">
        <f>IF(ISNUMBER('1. General Govt.'!D40),'1. General Govt.'!D40,"")</f>
        <v/>
      </c>
      <c r="F30" s="103" t="str">
        <f>IF(ISNUMBER('1. General Govt.'!E40),'1. General Govt.'!E40,"")</f>
        <v/>
      </c>
      <c r="G30" s="103" t="str">
        <f>IF(ISNUMBER('1. General Govt.'!F40),'1. General Govt.'!F40,"")</f>
        <v/>
      </c>
      <c r="H30" s="103"/>
      <c r="I30" s="103"/>
      <c r="J30" s="103"/>
      <c r="K30" s="103"/>
      <c r="L30" s="103"/>
      <c r="M30" s="103"/>
      <c r="N30" s="103"/>
    </row>
    <row r="31" spans="1:14" x14ac:dyDescent="0.25">
      <c r="A31" s="59" t="str">
        <f t="shared" si="1"/>
        <v>enter country name here</v>
      </c>
      <c r="B31" s="99" t="str">
        <f>codes!A31</f>
        <v>DP.DOD.DECX.CR.GG</v>
      </c>
      <c r="C31" s="108">
        <f t="shared" si="0"/>
        <v>6</v>
      </c>
      <c r="D31" s="103" t="str">
        <f>IF(ISNUMBER('1. General Govt.'!C41),'1. General Govt.'!C41,"")</f>
        <v/>
      </c>
      <c r="E31" s="103" t="str">
        <f>IF(ISNUMBER('1. General Govt.'!D41),'1. General Govt.'!D41,"")</f>
        <v/>
      </c>
      <c r="F31" s="103" t="str">
        <f>IF(ISNUMBER('1. General Govt.'!E41),'1. General Govt.'!E41,"")</f>
        <v/>
      </c>
      <c r="G31" s="103" t="str">
        <f>IF(ISNUMBER('1. General Govt.'!F41),'1. General Govt.'!F41,"")</f>
        <v/>
      </c>
      <c r="H31" s="103"/>
      <c r="I31" s="103"/>
      <c r="J31" s="103"/>
      <c r="K31" s="103"/>
      <c r="L31" s="103"/>
      <c r="M31" s="103"/>
      <c r="N31" s="103"/>
    </row>
    <row r="32" spans="1:14" x14ac:dyDescent="0.25">
      <c r="A32" s="59" t="str">
        <f t="shared" si="1"/>
        <v>enter country name here</v>
      </c>
      <c r="B32" s="99" t="str">
        <f>codes!A32</f>
        <v>DP.DOD.DECN.CR.GG</v>
      </c>
      <c r="C32" s="108">
        <f t="shared" si="0"/>
        <v>6</v>
      </c>
      <c r="D32" s="103" t="str">
        <f>IF(ISNUMBER('1. General Govt.'!C36),'1. General Govt.'!C36,"")</f>
        <v/>
      </c>
      <c r="E32" s="103" t="str">
        <f>IF(ISNUMBER('1. General Govt.'!D36),'1. General Govt.'!D36,"")</f>
        <v/>
      </c>
      <c r="F32" s="103" t="str">
        <f>IF(ISNUMBER('1. General Govt.'!E36),'1. General Govt.'!E36,"")</f>
        <v/>
      </c>
      <c r="G32" s="103" t="str">
        <f>IF(ISNUMBER('1. General Govt.'!F36),'1. General Govt.'!F36,"")</f>
        <v/>
      </c>
      <c r="H32" s="103"/>
      <c r="I32" s="103"/>
      <c r="J32" s="103"/>
      <c r="K32" s="103"/>
      <c r="L32" s="103"/>
      <c r="M32" s="103"/>
      <c r="N32" s="103"/>
    </row>
    <row r="33" spans="1:14" x14ac:dyDescent="0.25">
      <c r="A33" s="59" t="str">
        <f t="shared" si="1"/>
        <v>enter country name here</v>
      </c>
      <c r="B33" s="99" t="str">
        <f>codes!A33</f>
        <v>DP.DOD.DECF.CR.GG</v>
      </c>
      <c r="C33" s="108">
        <f t="shared" si="0"/>
        <v>6</v>
      </c>
      <c r="D33" s="103" t="str">
        <f>IF(ISNUMBER('1. General Govt.'!C37),'1. General Govt.'!C37,"")</f>
        <v/>
      </c>
      <c r="E33" s="103" t="str">
        <f>IF(ISNUMBER('1. General Govt.'!D37),'1. General Govt.'!D37,"")</f>
        <v/>
      </c>
      <c r="F33" s="103" t="str">
        <f>IF(ISNUMBER('1. General Govt.'!E37),'1. General Govt.'!E37,"")</f>
        <v/>
      </c>
      <c r="G33" s="103" t="str">
        <f>IF(ISNUMBER('1. General Govt.'!F37),'1. General Govt.'!F37,"")</f>
        <v/>
      </c>
      <c r="H33" s="103"/>
      <c r="I33" s="103"/>
      <c r="J33" s="103"/>
      <c r="K33" s="103"/>
      <c r="L33" s="103"/>
      <c r="M33" s="103"/>
      <c r="N33" s="103"/>
    </row>
    <row r="34" spans="1:14" x14ac:dyDescent="0.25">
      <c r="A34" s="59" t="str">
        <f t="shared" si="1"/>
        <v>enter country name here</v>
      </c>
      <c r="B34" s="59" t="str">
        <f>codes!A34</f>
        <v>DP.DOD.DLDS.CR.MV.GG</v>
      </c>
      <c r="C34" s="108">
        <f t="shared" si="0"/>
        <v>6</v>
      </c>
      <c r="D34" s="103" t="str">
        <f>IF(ISNUMBER('1. General Govt.'!C45),'1. General Govt.'!C45,"")</f>
        <v/>
      </c>
      <c r="E34" s="103" t="str">
        <f>IF(ISNUMBER('1. General Govt.'!D45),'1. General Govt.'!D45,"")</f>
        <v/>
      </c>
      <c r="F34" s="103" t="str">
        <f>IF(ISNUMBER('1. General Govt.'!E45),'1. General Govt.'!E45,"")</f>
        <v/>
      </c>
      <c r="G34" s="103" t="str">
        <f>IF(ISNUMBER('1. General Govt.'!F45),'1. General Govt.'!F45,"")</f>
        <v/>
      </c>
      <c r="H34" s="103"/>
      <c r="I34" s="103"/>
      <c r="J34" s="103"/>
      <c r="K34" s="103"/>
      <c r="L34" s="103"/>
      <c r="M34" s="103"/>
      <c r="N34" s="103"/>
    </row>
    <row r="35" spans="1:14" s="49" customFormat="1" x14ac:dyDescent="0.25">
      <c r="A35" s="59" t="str">
        <f t="shared" si="1"/>
        <v>enter country name here</v>
      </c>
      <c r="B35" s="49" t="str">
        <f>codes!A35</f>
        <v>DP.DOD.DECT.CR.CG</v>
      </c>
      <c r="C35" s="106">
        <f t="shared" si="0"/>
        <v>6</v>
      </c>
      <c r="D35" s="107" t="str">
        <f>IF(ISNUMBER('1.1Central Govt.'!C27),'1.1Central Govt.'!C27,"")</f>
        <v/>
      </c>
      <c r="E35" s="107" t="str">
        <f>'1.1Central Govt.'!D27</f>
        <v/>
      </c>
      <c r="F35" s="107" t="str">
        <f>'1.1Central Govt.'!E27</f>
        <v/>
      </c>
      <c r="G35" s="107" t="str">
        <f>'1.1Central Govt.'!F27</f>
        <v/>
      </c>
      <c r="H35" s="107"/>
      <c r="I35" s="107"/>
      <c r="J35" s="107"/>
      <c r="K35" s="107"/>
      <c r="L35" s="107"/>
      <c r="M35" s="107"/>
      <c r="N35" s="107"/>
    </row>
    <row r="36" spans="1:14" x14ac:dyDescent="0.25">
      <c r="A36" s="59" t="str">
        <f t="shared" si="1"/>
        <v>enter country name here</v>
      </c>
      <c r="B36" s="59" t="str">
        <f>codes!A36</f>
        <v>DP.DOD.DSTC.CR.CG</v>
      </c>
      <c r="C36" s="108">
        <f t="shared" si="0"/>
        <v>6</v>
      </c>
      <c r="D36" s="103" t="str">
        <f>IF(ISNUMBER('1.1Central Govt.'!C7),'1.1Central Govt.'!C7,"")</f>
        <v/>
      </c>
      <c r="E36" s="103" t="str">
        <f>IF(ISNUMBER('1.1Central Govt.'!D7),'1.1Central Govt.'!D7,"")</f>
        <v/>
      </c>
      <c r="F36" s="103" t="str">
        <f>IF(ISNUMBER('1.1Central Govt.'!E7),'1.1Central Govt.'!E7,"")</f>
        <v/>
      </c>
      <c r="G36" s="103" t="str">
        <f>IF(ISNUMBER('1.1Central Govt.'!F7),'1.1Central Govt.'!F7,"")</f>
        <v/>
      </c>
      <c r="H36" s="103"/>
      <c r="I36" s="103"/>
      <c r="J36" s="103"/>
      <c r="K36" s="103"/>
      <c r="L36" s="103"/>
      <c r="M36" s="103"/>
      <c r="N36" s="103"/>
    </row>
    <row r="37" spans="1:14" x14ac:dyDescent="0.25">
      <c r="A37" s="59" t="str">
        <f t="shared" si="1"/>
        <v>enter country name here</v>
      </c>
      <c r="B37" s="59" t="str">
        <f>codes!A37</f>
        <v>DP.DOD.DSCD.CR.CG</v>
      </c>
      <c r="C37" s="108">
        <f t="shared" si="0"/>
        <v>6</v>
      </c>
      <c r="D37" s="103" t="str">
        <f>IF(ISNUMBER('1.1Central Govt.'!C8),'1.1Central Govt.'!C8,"")</f>
        <v/>
      </c>
      <c r="E37" s="103" t="str">
        <f>IF(ISNUMBER('1.1Central Govt.'!D8),'1.1Central Govt.'!D8,"")</f>
        <v/>
      </c>
      <c r="F37" s="103" t="str">
        <f>IF(ISNUMBER('1.1Central Govt.'!E8),'1.1Central Govt.'!E8,"")</f>
        <v/>
      </c>
      <c r="G37" s="103" t="str">
        <f>IF(ISNUMBER('1.1Central Govt.'!F8),'1.1Central Govt.'!F8,"")</f>
        <v/>
      </c>
      <c r="H37" s="103"/>
      <c r="I37" s="103"/>
      <c r="J37" s="103"/>
      <c r="K37" s="103"/>
      <c r="L37" s="103"/>
      <c r="M37" s="103"/>
      <c r="N37" s="103"/>
    </row>
    <row r="38" spans="1:14" x14ac:dyDescent="0.25">
      <c r="A38" s="59" t="str">
        <f t="shared" si="1"/>
        <v>enter country name here</v>
      </c>
      <c r="B38" s="59" t="str">
        <f>codes!A38</f>
        <v>DP.DOD.DSDS.CR.CG</v>
      </c>
      <c r="C38" s="108">
        <f t="shared" si="0"/>
        <v>6</v>
      </c>
      <c r="D38" s="103" t="str">
        <f>IF(ISNUMBER('1.1Central Govt.'!C9),'1.1Central Govt.'!C9,"")</f>
        <v/>
      </c>
      <c r="E38" s="103" t="str">
        <f>IF(ISNUMBER('1.1Central Govt.'!D9),'1.1Central Govt.'!D9,"")</f>
        <v/>
      </c>
      <c r="F38" s="103" t="str">
        <f>IF(ISNUMBER('1.1Central Govt.'!E9),'1.1Central Govt.'!E9,"")</f>
        <v/>
      </c>
      <c r="G38" s="103" t="str">
        <f>IF(ISNUMBER('1.1Central Govt.'!F9),'1.1Central Govt.'!F9,"")</f>
        <v/>
      </c>
      <c r="H38" s="103"/>
      <c r="I38" s="103"/>
      <c r="J38" s="103"/>
      <c r="K38" s="103"/>
      <c r="L38" s="103"/>
      <c r="M38" s="103"/>
      <c r="N38" s="103"/>
    </row>
    <row r="39" spans="1:14" x14ac:dyDescent="0.25">
      <c r="A39" s="59" t="str">
        <f t="shared" si="1"/>
        <v>enter country name here</v>
      </c>
      <c r="B39" s="59" t="str">
        <f>codes!A39</f>
        <v>DP.DOD.DSLO.CR.CG</v>
      </c>
      <c r="C39" s="108">
        <f t="shared" si="0"/>
        <v>6</v>
      </c>
      <c r="D39" s="103" t="str">
        <f>IF(ISNUMBER('1.1Central Govt.'!C10),'1.1Central Govt.'!C10,"")</f>
        <v/>
      </c>
      <c r="E39" s="103" t="str">
        <f>IF(ISNUMBER('1.1Central Govt.'!D10),'1.1Central Govt.'!D10,"")</f>
        <v/>
      </c>
      <c r="F39" s="103" t="str">
        <f>IF(ISNUMBER('1.1Central Govt.'!E10),'1.1Central Govt.'!E10,"")</f>
        <v/>
      </c>
      <c r="G39" s="103" t="str">
        <f>IF(ISNUMBER('1.1Central Govt.'!F10),'1.1Central Govt.'!F10,"")</f>
        <v/>
      </c>
      <c r="H39" s="103"/>
      <c r="I39" s="103"/>
      <c r="J39" s="103"/>
      <c r="K39" s="103"/>
      <c r="L39" s="103"/>
      <c r="M39" s="103"/>
      <c r="N39" s="103"/>
    </row>
    <row r="40" spans="1:14" x14ac:dyDescent="0.25">
      <c r="A40" s="59" t="str">
        <f t="shared" si="1"/>
        <v>enter country name here</v>
      </c>
      <c r="B40" s="59" t="str">
        <f>codes!A40</f>
        <v>DP.DOD.DSIN.CR.CG</v>
      </c>
      <c r="C40" s="108">
        <f t="shared" si="0"/>
        <v>6</v>
      </c>
      <c r="D40" s="103" t="str">
        <f>IF(ISNUMBER('1.1Central Govt.'!C11),'1.1Central Govt.'!C11,"")</f>
        <v/>
      </c>
      <c r="E40" s="103" t="str">
        <f>IF(ISNUMBER('1.1Central Govt.'!D11),'1.1Central Govt.'!D11,"")</f>
        <v/>
      </c>
      <c r="F40" s="103" t="str">
        <f>IF(ISNUMBER('1.1Central Govt.'!E11),'1.1Central Govt.'!E11,"")</f>
        <v/>
      </c>
      <c r="G40" s="103" t="str">
        <f>IF(ISNUMBER('1.1Central Govt.'!F11),'1.1Central Govt.'!F11,"")</f>
        <v/>
      </c>
      <c r="H40" s="103"/>
      <c r="I40" s="103"/>
      <c r="J40" s="103"/>
      <c r="K40" s="103"/>
      <c r="L40" s="103"/>
      <c r="M40" s="103"/>
      <c r="N40" s="103"/>
    </row>
    <row r="41" spans="1:14" x14ac:dyDescent="0.25">
      <c r="A41" s="59" t="str">
        <f t="shared" si="1"/>
        <v>enter country name here</v>
      </c>
      <c r="B41" s="59" t="str">
        <f>codes!A41</f>
        <v>DP.DOD.DSOA.CR.CG</v>
      </c>
      <c r="C41" s="108">
        <f t="shared" si="0"/>
        <v>6</v>
      </c>
      <c r="D41" s="103" t="str">
        <f>IF(ISNUMBER('1.1Central Govt.'!C12),'1.1Central Govt.'!C12,"")</f>
        <v/>
      </c>
      <c r="E41" s="103" t="str">
        <f>IF(ISNUMBER('1.1Central Govt.'!D12),'1.1Central Govt.'!D12,"")</f>
        <v/>
      </c>
      <c r="F41" s="103" t="str">
        <f>IF(ISNUMBER('1.1Central Govt.'!E12),'1.1Central Govt.'!E12,"")</f>
        <v/>
      </c>
      <c r="G41" s="103" t="str">
        <f>IF(ISNUMBER('1.1Central Govt.'!F12),'1.1Central Govt.'!F12,"")</f>
        <v/>
      </c>
      <c r="H41" s="103"/>
      <c r="I41" s="103"/>
      <c r="J41" s="103"/>
      <c r="K41" s="103"/>
      <c r="L41" s="103"/>
      <c r="M41" s="103"/>
      <c r="N41" s="103"/>
    </row>
    <row r="42" spans="1:14" x14ac:dyDescent="0.25">
      <c r="A42" s="59" t="str">
        <f t="shared" si="1"/>
        <v>enter country name here</v>
      </c>
      <c r="B42" s="59" t="str">
        <f>codes!A42</f>
        <v>DP.DOD.DLTC.CR.CG</v>
      </c>
      <c r="C42" s="108">
        <f t="shared" si="0"/>
        <v>6</v>
      </c>
      <c r="D42" s="103" t="str">
        <f>IF(ISNUMBER('1.1Central Govt.'!C13),'1.1Central Govt.'!C13,"")</f>
        <v/>
      </c>
      <c r="E42" s="103" t="str">
        <f>IF(ISNUMBER('1.1Central Govt.'!D13),'1.1Central Govt.'!D13,"")</f>
        <v/>
      </c>
      <c r="F42" s="103" t="str">
        <f>IF(ISNUMBER('1.1Central Govt.'!E13),'1.1Central Govt.'!E13,"")</f>
        <v/>
      </c>
      <c r="G42" s="103" t="str">
        <f>IF(ISNUMBER('1.1Central Govt.'!F13),'1.1Central Govt.'!F13,"")</f>
        <v/>
      </c>
      <c r="H42" s="103"/>
      <c r="I42" s="103"/>
      <c r="J42" s="103"/>
      <c r="K42" s="103"/>
      <c r="L42" s="103"/>
      <c r="M42" s="103"/>
      <c r="N42" s="103"/>
    </row>
    <row r="43" spans="1:14" x14ac:dyDescent="0.25">
      <c r="A43" s="59" t="str">
        <f t="shared" si="1"/>
        <v>enter country name here</v>
      </c>
      <c r="B43" s="59" t="str">
        <f>codes!A43</f>
        <v>DP.DOD.DLTC.CR.L1.CG</v>
      </c>
      <c r="C43" s="108">
        <f t="shared" si="0"/>
        <v>6</v>
      </c>
      <c r="D43" s="103" t="str">
        <f>IF(ISNUMBER('1.1Central Govt.'!C14),'1.1Central Govt.'!C14,"")</f>
        <v/>
      </c>
      <c r="E43" s="103" t="str">
        <f>IF(ISNUMBER('1.1Central Govt.'!D14),'1.1Central Govt.'!D14,"")</f>
        <v/>
      </c>
      <c r="F43" s="103" t="str">
        <f>IF(ISNUMBER('1.1Central Govt.'!E14),'1.1Central Govt.'!E14,"")</f>
        <v/>
      </c>
      <c r="G43" s="103" t="str">
        <f>IF(ISNUMBER('1.1Central Govt.'!F14),'1.1Central Govt.'!F14,"")</f>
        <v/>
      </c>
      <c r="H43" s="103"/>
      <c r="I43" s="103"/>
      <c r="J43" s="103"/>
      <c r="K43" s="103"/>
      <c r="L43" s="103"/>
      <c r="M43" s="103"/>
      <c r="N43" s="103"/>
    </row>
    <row r="44" spans="1:14" x14ac:dyDescent="0.25">
      <c r="A44" s="59" t="str">
        <f t="shared" si="1"/>
        <v>enter country name here</v>
      </c>
      <c r="B44" s="59" t="str">
        <f>codes!A44</f>
        <v>DP.DOD.DLCD.CR.L1.CG</v>
      </c>
      <c r="C44" s="108">
        <f t="shared" si="0"/>
        <v>6</v>
      </c>
      <c r="D44" s="103" t="str">
        <f>IF(ISNUMBER('1.1Central Govt.'!C15),'1.1Central Govt.'!C15,"")</f>
        <v/>
      </c>
      <c r="E44" s="103" t="str">
        <f>IF(ISNUMBER('1.1Central Govt.'!D15),'1.1Central Govt.'!D15,"")</f>
        <v/>
      </c>
      <c r="F44" s="103" t="str">
        <f>IF(ISNUMBER('1.1Central Govt.'!E15),'1.1Central Govt.'!E15,"")</f>
        <v/>
      </c>
      <c r="G44" s="103" t="str">
        <f>IF(ISNUMBER('1.1Central Govt.'!F15),'1.1Central Govt.'!F15,"")</f>
        <v/>
      </c>
      <c r="H44" s="103"/>
      <c r="I44" s="103"/>
      <c r="J44" s="103"/>
      <c r="K44" s="103"/>
      <c r="L44" s="103"/>
      <c r="M44" s="103"/>
      <c r="N44" s="103"/>
    </row>
    <row r="45" spans="1:14" x14ac:dyDescent="0.25">
      <c r="A45" s="59" t="str">
        <f t="shared" si="1"/>
        <v>enter country name here</v>
      </c>
      <c r="B45" s="59" t="str">
        <f>codes!A45</f>
        <v>DP.DOD.DLDS.CR.L1.CG</v>
      </c>
      <c r="C45" s="108">
        <f t="shared" si="0"/>
        <v>6</v>
      </c>
      <c r="D45" s="103" t="str">
        <f>IF(ISNUMBER('1.1Central Govt.'!C16),'1.1Central Govt.'!C16,"")</f>
        <v/>
      </c>
      <c r="E45" s="103" t="str">
        <f>IF(ISNUMBER('1.1Central Govt.'!D16),'1.1Central Govt.'!D16,"")</f>
        <v/>
      </c>
      <c r="F45" s="103" t="str">
        <f>IF(ISNUMBER('1.1Central Govt.'!E16),'1.1Central Govt.'!E16,"")</f>
        <v/>
      </c>
      <c r="G45" s="103" t="str">
        <f>IF(ISNUMBER('1.1Central Govt.'!F16),'1.1Central Govt.'!F16,"")</f>
        <v/>
      </c>
      <c r="H45" s="103"/>
      <c r="I45" s="103"/>
      <c r="J45" s="103"/>
      <c r="K45" s="103"/>
      <c r="L45" s="103"/>
      <c r="M45" s="103"/>
      <c r="N45" s="103"/>
    </row>
    <row r="46" spans="1:14" x14ac:dyDescent="0.25">
      <c r="A46" s="59" t="str">
        <f t="shared" si="1"/>
        <v>enter country name here</v>
      </c>
      <c r="B46" s="59" t="str">
        <f>codes!A46</f>
        <v>DP.DOD.DLLO.CR.L1.CG</v>
      </c>
      <c r="C46" s="108">
        <f t="shared" si="0"/>
        <v>6</v>
      </c>
      <c r="D46" s="103" t="str">
        <f>IF(ISNUMBER('1.1Central Govt.'!C17),'1.1Central Govt.'!C17,"")</f>
        <v/>
      </c>
      <c r="E46" s="103" t="str">
        <f>IF(ISNUMBER('1.1Central Govt.'!D17),'1.1Central Govt.'!D17,"")</f>
        <v/>
      </c>
      <c r="F46" s="103" t="str">
        <f>IF(ISNUMBER('1.1Central Govt.'!E17),'1.1Central Govt.'!E17,"")</f>
        <v/>
      </c>
      <c r="G46" s="103" t="str">
        <f>IF(ISNUMBER('1.1Central Govt.'!F17),'1.1Central Govt.'!F17,"")</f>
        <v/>
      </c>
      <c r="H46" s="103"/>
      <c r="I46" s="103"/>
      <c r="J46" s="103"/>
      <c r="K46" s="103"/>
      <c r="L46" s="103"/>
      <c r="M46" s="103"/>
      <c r="N46" s="103"/>
    </row>
    <row r="47" spans="1:14" x14ac:dyDescent="0.25">
      <c r="A47" s="59" t="str">
        <f t="shared" si="1"/>
        <v>enter country name here</v>
      </c>
      <c r="B47" s="59" t="str">
        <f>codes!A47</f>
        <v>DP.DOD.DLIN.CR.L1.CG</v>
      </c>
      <c r="C47" s="108">
        <f t="shared" si="0"/>
        <v>6</v>
      </c>
      <c r="D47" s="103" t="str">
        <f>IF(ISNUMBER('1.1Central Govt.'!C18),'1.1Central Govt.'!C18,"")</f>
        <v/>
      </c>
      <c r="E47" s="103" t="str">
        <f>IF(ISNUMBER('1.1Central Govt.'!D18),'1.1Central Govt.'!D18,"")</f>
        <v/>
      </c>
      <c r="F47" s="103" t="str">
        <f>IF(ISNUMBER('1.1Central Govt.'!E18),'1.1Central Govt.'!E18,"")</f>
        <v/>
      </c>
      <c r="G47" s="103" t="str">
        <f>IF(ISNUMBER('1.1Central Govt.'!F18),'1.1Central Govt.'!F18,"")</f>
        <v/>
      </c>
      <c r="H47" s="103"/>
      <c r="I47" s="103"/>
      <c r="J47" s="103"/>
      <c r="K47" s="103"/>
      <c r="L47" s="103"/>
      <c r="M47" s="103"/>
      <c r="N47" s="103"/>
    </row>
    <row r="48" spans="1:14" x14ac:dyDescent="0.25">
      <c r="A48" s="59" t="str">
        <f t="shared" si="1"/>
        <v>enter country name here</v>
      </c>
      <c r="B48" s="59" t="str">
        <f>codes!A48</f>
        <v>DP.DOD.DLOA.CR.L1.CG</v>
      </c>
      <c r="C48" s="108">
        <f t="shared" si="0"/>
        <v>6</v>
      </c>
      <c r="D48" s="103" t="str">
        <f>IF(ISNUMBER('1.1Central Govt.'!C19),'1.1Central Govt.'!C19,"")</f>
        <v/>
      </c>
      <c r="E48" s="103" t="str">
        <f>IF(ISNUMBER('1.1Central Govt.'!D19),'1.1Central Govt.'!D19,"")</f>
        <v/>
      </c>
      <c r="F48" s="103" t="str">
        <f>IF(ISNUMBER('1.1Central Govt.'!E19),'1.1Central Govt.'!E19,"")</f>
        <v/>
      </c>
      <c r="G48" s="103" t="str">
        <f>IF(ISNUMBER('1.1Central Govt.'!F19),'1.1Central Govt.'!F19,"")</f>
        <v/>
      </c>
      <c r="H48" s="103"/>
      <c r="I48" s="103"/>
      <c r="J48" s="103"/>
      <c r="K48" s="103"/>
      <c r="L48" s="103"/>
      <c r="M48" s="103"/>
      <c r="N48" s="103"/>
    </row>
    <row r="49" spans="1:14" x14ac:dyDescent="0.25">
      <c r="A49" s="59" t="str">
        <f t="shared" si="1"/>
        <v>enter country name here</v>
      </c>
      <c r="B49" s="59" t="str">
        <f>codes!A49</f>
        <v>DP.DOD.DLTC.CR.M1.CG</v>
      </c>
      <c r="C49" s="108">
        <f t="shared" si="0"/>
        <v>6</v>
      </c>
      <c r="D49" s="103" t="str">
        <f>IF(ISNUMBER('1.1Central Govt.'!C20),'1.1Central Govt.'!C20,"")</f>
        <v/>
      </c>
      <c r="E49" s="103" t="str">
        <f>IF(ISNUMBER('1.1Central Govt.'!D20),'1.1Central Govt.'!D20,"")</f>
        <v/>
      </c>
      <c r="F49" s="103" t="str">
        <f>IF(ISNUMBER('1.1Central Govt.'!E20),'1.1Central Govt.'!E20,"")</f>
        <v/>
      </c>
      <c r="G49" s="103" t="str">
        <f>IF(ISNUMBER('1.1Central Govt.'!F20),'1.1Central Govt.'!F20,"")</f>
        <v/>
      </c>
      <c r="H49" s="103"/>
      <c r="I49" s="103"/>
      <c r="J49" s="103"/>
      <c r="K49" s="103"/>
      <c r="L49" s="103"/>
      <c r="M49" s="103"/>
      <c r="N49" s="103"/>
    </row>
    <row r="50" spans="1:14" x14ac:dyDescent="0.25">
      <c r="A50" s="59" t="str">
        <f t="shared" si="1"/>
        <v>enter country name here</v>
      </c>
      <c r="B50" s="59" t="str">
        <f>codes!A50</f>
        <v>DP.DOD.DLSD.CR.M1.CG</v>
      </c>
      <c r="C50" s="108">
        <f t="shared" si="0"/>
        <v>6</v>
      </c>
      <c r="D50" s="103" t="str">
        <f>IF(ISNUMBER('1.1Central Govt.'!C21),'1.1Central Govt.'!C21,"")</f>
        <v/>
      </c>
      <c r="E50" s="103" t="str">
        <f>IF(ISNUMBER('1.1Central Govt.'!D21),'1.1Central Govt.'!D21,"")</f>
        <v/>
      </c>
      <c r="F50" s="103" t="str">
        <f>IF(ISNUMBER('1.1Central Govt.'!E21),'1.1Central Govt.'!E21,"")</f>
        <v/>
      </c>
      <c r="G50" s="103" t="str">
        <f>IF(ISNUMBER('1.1Central Govt.'!F21),'1.1Central Govt.'!F21,"")</f>
        <v/>
      </c>
      <c r="H50" s="103"/>
      <c r="I50" s="103"/>
      <c r="J50" s="103"/>
      <c r="K50" s="103"/>
      <c r="L50" s="103"/>
      <c r="M50" s="103"/>
      <c r="N50" s="103"/>
    </row>
    <row r="51" spans="1:14" x14ac:dyDescent="0.25">
      <c r="A51" s="59" t="str">
        <f t="shared" si="1"/>
        <v>enter country name here</v>
      </c>
      <c r="B51" s="59" t="str">
        <f>codes!A51</f>
        <v>DP.DOD.DLCD.CR.M1.CG</v>
      </c>
      <c r="C51" s="108">
        <f t="shared" si="0"/>
        <v>6</v>
      </c>
      <c r="D51" s="103" t="str">
        <f>IF(ISNUMBER('1.1Central Govt.'!C22),'1.1Central Govt.'!C22,"")</f>
        <v/>
      </c>
      <c r="E51" s="103" t="str">
        <f>IF(ISNUMBER('1.1Central Govt.'!D22),'1.1Central Govt.'!D22,"")</f>
        <v/>
      </c>
      <c r="F51" s="103" t="str">
        <f>IF(ISNUMBER('1.1Central Govt.'!E22),'1.1Central Govt.'!E22,"")</f>
        <v/>
      </c>
      <c r="G51" s="103" t="str">
        <f>IF(ISNUMBER('1.1Central Govt.'!F22),'1.1Central Govt.'!F22,"")</f>
        <v/>
      </c>
      <c r="H51" s="103"/>
      <c r="I51" s="103"/>
      <c r="J51" s="103"/>
      <c r="K51" s="103"/>
      <c r="L51" s="103"/>
      <c r="M51" s="103"/>
      <c r="N51" s="103"/>
    </row>
    <row r="52" spans="1:14" x14ac:dyDescent="0.25">
      <c r="A52" s="59" t="str">
        <f t="shared" si="1"/>
        <v>enter country name here</v>
      </c>
      <c r="B52" s="59" t="str">
        <f>codes!A52</f>
        <v>DP.DOD.DLDS.CR.M1.CG</v>
      </c>
      <c r="C52" s="108">
        <f t="shared" si="0"/>
        <v>6</v>
      </c>
      <c r="D52" s="103" t="str">
        <f>IF(ISNUMBER('1.1Central Govt.'!C23),'1.1Central Govt.'!C23,"")</f>
        <v/>
      </c>
      <c r="E52" s="103" t="str">
        <f>IF(ISNUMBER('1.1Central Govt.'!D23),'1.1Central Govt.'!D23,"")</f>
        <v/>
      </c>
      <c r="F52" s="103" t="str">
        <f>IF(ISNUMBER('1.1Central Govt.'!E23),'1.1Central Govt.'!E23,"")</f>
        <v/>
      </c>
      <c r="G52" s="103" t="str">
        <f>IF(ISNUMBER('1.1Central Govt.'!F23),'1.1Central Govt.'!F23,"")</f>
        <v/>
      </c>
      <c r="H52" s="103"/>
      <c r="I52" s="103"/>
      <c r="J52" s="103"/>
      <c r="K52" s="103"/>
      <c r="L52" s="103"/>
      <c r="M52" s="103"/>
      <c r="N52" s="103"/>
    </row>
    <row r="53" spans="1:14" x14ac:dyDescent="0.25">
      <c r="A53" s="59" t="str">
        <f t="shared" si="1"/>
        <v>enter country name here</v>
      </c>
      <c r="B53" s="59" t="str">
        <f>codes!A53</f>
        <v>DP.DOD.DLLO.CR.M1.CG</v>
      </c>
      <c r="C53" s="108">
        <f t="shared" si="0"/>
        <v>6</v>
      </c>
      <c r="D53" s="103" t="str">
        <f>IF(ISNUMBER('1.1Central Govt.'!C24),'1.1Central Govt.'!C24,"")</f>
        <v/>
      </c>
      <c r="E53" s="103" t="str">
        <f>IF(ISNUMBER('1.1Central Govt.'!D24),'1.1Central Govt.'!D24,"")</f>
        <v/>
      </c>
      <c r="F53" s="103" t="str">
        <f>IF(ISNUMBER('1.1Central Govt.'!E24),'1.1Central Govt.'!E24,"")</f>
        <v/>
      </c>
      <c r="G53" s="103" t="str">
        <f>IF(ISNUMBER('1.1Central Govt.'!F24),'1.1Central Govt.'!F24,"")</f>
        <v/>
      </c>
      <c r="H53" s="103"/>
      <c r="I53" s="103"/>
      <c r="J53" s="103"/>
      <c r="K53" s="103"/>
      <c r="L53" s="103"/>
      <c r="M53" s="103"/>
      <c r="N53" s="103"/>
    </row>
    <row r="54" spans="1:14" x14ac:dyDescent="0.25">
      <c r="A54" s="59" t="str">
        <f t="shared" si="1"/>
        <v>enter country name here</v>
      </c>
      <c r="B54" s="59" t="str">
        <f>codes!A54</f>
        <v>DP.DOD.DLIN.CR.M1.CG</v>
      </c>
      <c r="C54" s="108">
        <f t="shared" si="0"/>
        <v>6</v>
      </c>
      <c r="D54" s="103" t="str">
        <f>IF(ISNUMBER('1.1Central Govt.'!C25),'1.1Central Govt.'!C25,"")</f>
        <v/>
      </c>
      <c r="E54" s="103" t="str">
        <f>IF(ISNUMBER('1.1Central Govt.'!D25),'1.1Central Govt.'!D25,"")</f>
        <v/>
      </c>
      <c r="F54" s="103" t="str">
        <f>IF(ISNUMBER('1.1Central Govt.'!E25),'1.1Central Govt.'!E25,"")</f>
        <v/>
      </c>
      <c r="G54" s="103" t="str">
        <f>IF(ISNUMBER('1.1Central Govt.'!F25),'1.1Central Govt.'!F25,"")</f>
        <v/>
      </c>
      <c r="H54" s="103"/>
      <c r="I54" s="103"/>
      <c r="J54" s="103"/>
      <c r="K54" s="103"/>
      <c r="L54" s="103"/>
      <c r="M54" s="103"/>
      <c r="N54" s="103"/>
    </row>
    <row r="55" spans="1:14" x14ac:dyDescent="0.25">
      <c r="A55" s="59" t="str">
        <f t="shared" si="1"/>
        <v>enter country name here</v>
      </c>
      <c r="B55" s="59" t="str">
        <f>codes!A55</f>
        <v>DP.DOD.DLOA.CR.M1.CG</v>
      </c>
      <c r="C55" s="108">
        <f t="shared" si="0"/>
        <v>6</v>
      </c>
      <c r="D55" s="103" t="str">
        <f>IF(ISNUMBER('1.1Central Govt.'!C26),'1.1Central Govt.'!C26,"")</f>
        <v/>
      </c>
      <c r="E55" s="103" t="str">
        <f>IF(ISNUMBER('1.1Central Govt.'!D26),'1.1Central Govt.'!D26,"")</f>
        <v/>
      </c>
      <c r="F55" s="103" t="str">
        <f>IF(ISNUMBER('1.1Central Govt.'!E26),'1.1Central Govt.'!E26,"")</f>
        <v/>
      </c>
      <c r="G55" s="103" t="str">
        <f>IF(ISNUMBER('1.1Central Govt.'!F26),'1.1Central Govt.'!F26,"")</f>
        <v/>
      </c>
      <c r="H55" s="103"/>
      <c r="I55" s="103"/>
      <c r="J55" s="103"/>
      <c r="K55" s="103"/>
      <c r="L55" s="103"/>
      <c r="M55" s="103"/>
      <c r="N55" s="103"/>
    </row>
    <row r="56" spans="1:14" x14ac:dyDescent="0.25">
      <c r="A56" s="59" t="str">
        <f t="shared" si="1"/>
        <v>enter country name here</v>
      </c>
      <c r="B56" s="59" t="str">
        <f>codes!A56</f>
        <v>DP.DOD.DLSD.CR.CG</v>
      </c>
      <c r="C56" s="108">
        <f t="shared" si="0"/>
        <v>6</v>
      </c>
      <c r="D56" s="103" t="str">
        <f>IF(ISNUMBER('1.1Central Govt.'!C28),'1.1Central Govt.'!C28,"")</f>
        <v/>
      </c>
      <c r="E56" s="103" t="str">
        <f>IF(ISNUMBER('1.1Central Govt.'!D28),'1.1Central Govt.'!D28,"")</f>
        <v/>
      </c>
      <c r="F56" s="103" t="str">
        <f>IF(ISNUMBER('1.1Central Govt.'!E28),'1.1Central Govt.'!E28,"")</f>
        <v/>
      </c>
      <c r="G56" s="103" t="str">
        <f>IF(ISNUMBER('1.1Central Govt.'!F28),'1.1Central Govt.'!F28,"")</f>
        <v/>
      </c>
      <c r="H56" s="103"/>
      <c r="I56" s="103"/>
      <c r="J56" s="103"/>
      <c r="K56" s="103"/>
      <c r="L56" s="103"/>
      <c r="M56" s="103"/>
      <c r="N56" s="103"/>
    </row>
    <row r="57" spans="1:14" x14ac:dyDescent="0.25">
      <c r="A57" s="59" t="str">
        <f t="shared" si="1"/>
        <v>enter country name here</v>
      </c>
      <c r="B57" s="59" t="str">
        <f>codes!A57</f>
        <v>DP.DOD.DLCD.CR.CG</v>
      </c>
      <c r="C57" s="108">
        <f t="shared" si="0"/>
        <v>6</v>
      </c>
      <c r="D57" s="103" t="str">
        <f>IF(ISNUMBER('1.1Central Govt.'!C29),'1.1Central Govt.'!C29,"")</f>
        <v/>
      </c>
      <c r="E57" s="103" t="str">
        <f>IF(ISNUMBER('1.1Central Govt.'!D29),'1.1Central Govt.'!D29,"")</f>
        <v/>
      </c>
      <c r="F57" s="103" t="str">
        <f>IF(ISNUMBER('1.1Central Govt.'!E29),'1.1Central Govt.'!E29,"")</f>
        <v/>
      </c>
      <c r="G57" s="103" t="str">
        <f>IF(ISNUMBER('1.1Central Govt.'!F29),'1.1Central Govt.'!F29,"")</f>
        <v/>
      </c>
      <c r="H57" s="103"/>
      <c r="I57" s="103"/>
      <c r="J57" s="103"/>
      <c r="K57" s="103"/>
      <c r="L57" s="103"/>
      <c r="M57" s="103"/>
      <c r="N57" s="103"/>
    </row>
    <row r="58" spans="1:14" x14ac:dyDescent="0.25">
      <c r="A58" s="59" t="str">
        <f t="shared" si="1"/>
        <v>enter country name here</v>
      </c>
      <c r="B58" s="59" t="str">
        <f>codes!A58</f>
        <v>DP.DOD.DLDS.CR.CG</v>
      </c>
      <c r="C58" s="108">
        <f t="shared" si="0"/>
        <v>6</v>
      </c>
      <c r="D58" s="103" t="str">
        <f>IF(ISNUMBER('1.1Central Govt.'!C30),'1.1Central Govt.'!C30,"")</f>
        <v/>
      </c>
      <c r="E58" s="103" t="str">
        <f>IF(ISNUMBER('1.1Central Govt.'!D30),'1.1Central Govt.'!D30,"")</f>
        <v/>
      </c>
      <c r="F58" s="103" t="str">
        <f>IF(ISNUMBER('1.1Central Govt.'!E30),'1.1Central Govt.'!E30,"")</f>
        <v/>
      </c>
      <c r="G58" s="103" t="str">
        <f>IF(ISNUMBER('1.1Central Govt.'!F30),'1.1Central Govt.'!F30,"")</f>
        <v/>
      </c>
      <c r="H58" s="103"/>
      <c r="I58" s="103"/>
      <c r="J58" s="103"/>
      <c r="K58" s="103"/>
      <c r="L58" s="103"/>
      <c r="M58" s="103"/>
      <c r="N58" s="103"/>
    </row>
    <row r="59" spans="1:14" x14ac:dyDescent="0.25">
      <c r="A59" s="59" t="str">
        <f t="shared" si="1"/>
        <v>enter country name here</v>
      </c>
      <c r="B59" s="59" t="str">
        <f>codes!A59</f>
        <v>DP.DOD.DLLO.CR.CG</v>
      </c>
      <c r="C59" s="108">
        <f t="shared" si="0"/>
        <v>6</v>
      </c>
      <c r="D59" s="103" t="str">
        <f>IF(ISNUMBER('1.1Central Govt.'!C31),'1.1Central Govt.'!C31,"")</f>
        <v/>
      </c>
      <c r="E59" s="103" t="str">
        <f>IF(ISNUMBER('1.1Central Govt.'!D31),'1.1Central Govt.'!D31,"")</f>
        <v/>
      </c>
      <c r="F59" s="103" t="str">
        <f>IF(ISNUMBER('1.1Central Govt.'!E31),'1.1Central Govt.'!E31,"")</f>
        <v/>
      </c>
      <c r="G59" s="103" t="str">
        <f>IF(ISNUMBER('1.1Central Govt.'!F31),'1.1Central Govt.'!F31,"")</f>
        <v/>
      </c>
      <c r="H59" s="103"/>
      <c r="I59" s="103"/>
      <c r="J59" s="103"/>
      <c r="K59" s="103"/>
      <c r="L59" s="103"/>
      <c r="M59" s="103"/>
      <c r="N59" s="103"/>
    </row>
    <row r="60" spans="1:14" x14ac:dyDescent="0.25">
      <c r="A60" s="59" t="str">
        <f t="shared" si="1"/>
        <v>enter country name here</v>
      </c>
      <c r="B60" s="59" t="str">
        <f>codes!A60</f>
        <v>DP.DOD.DLIN.CR.CG</v>
      </c>
      <c r="C60" s="108">
        <f t="shared" si="0"/>
        <v>6</v>
      </c>
      <c r="D60" s="103" t="str">
        <f>IF(ISNUMBER('1.1Central Govt.'!C32),'1.1Central Govt.'!C32,"")</f>
        <v/>
      </c>
      <c r="E60" s="103" t="str">
        <f>IF(ISNUMBER('1.1Central Govt.'!D32),'1.1Central Govt.'!D32,"")</f>
        <v/>
      </c>
      <c r="F60" s="103" t="str">
        <f>IF(ISNUMBER('1.1Central Govt.'!E32),'1.1Central Govt.'!E32,"")</f>
        <v/>
      </c>
      <c r="G60" s="103" t="str">
        <f>IF(ISNUMBER('1.1Central Govt.'!F32),'1.1Central Govt.'!F32,"")</f>
        <v/>
      </c>
      <c r="H60" s="103"/>
      <c r="I60" s="103"/>
      <c r="J60" s="103"/>
      <c r="K60" s="103"/>
      <c r="L60" s="103"/>
      <c r="M60" s="103"/>
      <c r="N60" s="103"/>
    </row>
    <row r="61" spans="1:14" x14ac:dyDescent="0.25">
      <c r="A61" s="59" t="str">
        <f t="shared" si="1"/>
        <v>enter country name here</v>
      </c>
      <c r="B61" s="59" t="str">
        <f>codes!A61</f>
        <v>DP.DOD.DLOA.CR.CG</v>
      </c>
      <c r="C61" s="108">
        <f t="shared" si="0"/>
        <v>6</v>
      </c>
      <c r="D61" s="103" t="str">
        <f>IF(ISNUMBER('1.1Central Govt.'!C33),'1.1Central Govt.'!C33,"")</f>
        <v/>
      </c>
      <c r="E61" s="103" t="str">
        <f>IF(ISNUMBER('1.1Central Govt.'!D33),'1.1Central Govt.'!D33,"")</f>
        <v/>
      </c>
      <c r="F61" s="103" t="str">
        <f>IF(ISNUMBER('1.1Central Govt.'!E33),'1.1Central Govt.'!E33,"")</f>
        <v/>
      </c>
      <c r="G61" s="103" t="str">
        <f>IF(ISNUMBER('1.1Central Govt.'!F33),'1.1Central Govt.'!F33,"")</f>
        <v/>
      </c>
      <c r="H61" s="103"/>
      <c r="I61" s="103"/>
      <c r="J61" s="103"/>
      <c r="K61" s="103"/>
      <c r="L61" s="103"/>
      <c r="M61" s="103"/>
      <c r="N61" s="103"/>
    </row>
    <row r="62" spans="1:14" x14ac:dyDescent="0.25">
      <c r="A62" s="59" t="str">
        <f t="shared" si="1"/>
        <v>enter country name here</v>
      </c>
      <c r="B62" s="99" t="str">
        <f>codes!A62</f>
        <v>DP.DOD.DECD.CR.CG</v>
      </c>
      <c r="C62" s="108">
        <f t="shared" si="0"/>
        <v>6</v>
      </c>
      <c r="D62" s="103" t="str">
        <f>IF(ISNUMBER('1.1Central Govt.'!C40),'1.1Central Govt.'!C40,"")</f>
        <v/>
      </c>
      <c r="E62" s="103" t="str">
        <f>IF(ISNUMBER('1.1Central Govt.'!D40),'1.1Central Govt.'!D40,"")</f>
        <v/>
      </c>
      <c r="F62" s="103" t="str">
        <f>IF(ISNUMBER('1.1Central Govt.'!E40),'1.1Central Govt.'!E40,"")</f>
        <v/>
      </c>
      <c r="G62" s="103" t="str">
        <f>IF(ISNUMBER('1.1Central Govt.'!F40),'1.1Central Govt.'!F40,"")</f>
        <v/>
      </c>
      <c r="H62" s="103"/>
      <c r="I62" s="103"/>
      <c r="J62" s="103"/>
      <c r="K62" s="103"/>
      <c r="L62" s="103"/>
      <c r="M62" s="103"/>
      <c r="N62" s="103"/>
    </row>
    <row r="63" spans="1:14" x14ac:dyDescent="0.25">
      <c r="A63" s="59" t="str">
        <f t="shared" si="1"/>
        <v>enter country name here</v>
      </c>
      <c r="B63" s="99" t="str">
        <f>codes!A63</f>
        <v>DP.DOD.DECX.CR.CG</v>
      </c>
      <c r="C63" s="108">
        <f t="shared" si="0"/>
        <v>6</v>
      </c>
      <c r="D63" s="103" t="str">
        <f>IF(ISNUMBER('1.1Central Govt.'!C41),'1.1Central Govt.'!C41,"")</f>
        <v/>
      </c>
      <c r="E63" s="103" t="str">
        <f>IF(ISNUMBER('1.1Central Govt.'!D41),'1.1Central Govt.'!D41,"")</f>
        <v/>
      </c>
      <c r="F63" s="103" t="str">
        <f>IF(ISNUMBER('1.1Central Govt.'!E41),'1.1Central Govt.'!E41,"")</f>
        <v/>
      </c>
      <c r="G63" s="103" t="str">
        <f>IF(ISNUMBER('1.1Central Govt.'!F41),'1.1Central Govt.'!F41,"")</f>
        <v/>
      </c>
      <c r="H63" s="103"/>
      <c r="I63" s="103"/>
      <c r="J63" s="103"/>
      <c r="K63" s="103"/>
      <c r="L63" s="103"/>
      <c r="M63" s="103"/>
      <c r="N63" s="103"/>
    </row>
    <row r="64" spans="1:14" x14ac:dyDescent="0.25">
      <c r="A64" s="59" t="str">
        <f t="shared" si="1"/>
        <v>enter country name here</v>
      </c>
      <c r="B64" s="99" t="str">
        <f>codes!A64</f>
        <v>DP.DOD.DECN.CR.CG</v>
      </c>
      <c r="C64" s="108">
        <f t="shared" si="0"/>
        <v>6</v>
      </c>
      <c r="D64" s="103" t="str">
        <f>IF(ISNUMBER('1.1Central Govt.'!C36),'1.1Central Govt.'!C36,"")</f>
        <v/>
      </c>
      <c r="E64" s="103" t="str">
        <f>IF(ISNUMBER('1.1Central Govt.'!D36),'1.1Central Govt.'!D36,"")</f>
        <v/>
      </c>
      <c r="F64" s="103" t="str">
        <f>IF(ISNUMBER('1.1Central Govt.'!E36),'1.1Central Govt.'!E36,"")</f>
        <v/>
      </c>
      <c r="G64" s="103" t="str">
        <f>IF(ISNUMBER('1.1Central Govt.'!F36),'1.1Central Govt.'!F36,"")</f>
        <v/>
      </c>
      <c r="H64" s="103"/>
      <c r="I64" s="103"/>
      <c r="J64" s="103"/>
      <c r="K64" s="103"/>
      <c r="L64" s="103"/>
      <c r="M64" s="103"/>
      <c r="N64" s="103"/>
    </row>
    <row r="65" spans="1:14" x14ac:dyDescent="0.25">
      <c r="A65" s="59" t="str">
        <f t="shared" si="1"/>
        <v>enter country name here</v>
      </c>
      <c r="B65" s="99" t="str">
        <f>codes!A65</f>
        <v>DP.DOD.DECF.CR.CG</v>
      </c>
      <c r="C65" s="108">
        <f t="shared" si="0"/>
        <v>6</v>
      </c>
      <c r="D65" s="103" t="str">
        <f>IF(ISNUMBER('1.1Central Govt.'!C37),'1.1Central Govt.'!C37,"")</f>
        <v/>
      </c>
      <c r="E65" s="103" t="str">
        <f>IF(ISNUMBER('1.1Central Govt.'!D37),'1.1Central Govt.'!D37,"")</f>
        <v/>
      </c>
      <c r="F65" s="103" t="str">
        <f>IF(ISNUMBER('1.1Central Govt.'!E37),'1.1Central Govt.'!E37,"")</f>
        <v/>
      </c>
      <c r="G65" s="103" t="str">
        <f>IF(ISNUMBER('1.1Central Govt.'!F37),'1.1Central Govt.'!F37,"")</f>
        <v/>
      </c>
      <c r="H65" s="103"/>
      <c r="I65" s="103"/>
      <c r="J65" s="103"/>
      <c r="K65" s="103"/>
      <c r="L65" s="103"/>
      <c r="M65" s="103"/>
      <c r="N65" s="103"/>
    </row>
    <row r="66" spans="1:14" x14ac:dyDescent="0.25">
      <c r="A66" s="59" t="str">
        <f t="shared" si="1"/>
        <v>enter country name here</v>
      </c>
      <c r="B66" s="59" t="str">
        <f>codes!A66</f>
        <v>DP.DOD.DLDS.CR.MV.CG</v>
      </c>
      <c r="C66" s="108">
        <f t="shared" si="0"/>
        <v>6</v>
      </c>
      <c r="D66" s="103" t="str">
        <f>IF(ISNUMBER('1.1Central Govt.'!C45),'1.1Central Govt.'!C45,"")</f>
        <v/>
      </c>
      <c r="E66" s="103" t="str">
        <f>IF(ISNUMBER('1.1Central Govt.'!D45),'1.1Central Govt.'!D45,"")</f>
        <v/>
      </c>
      <c r="F66" s="103" t="str">
        <f>IF(ISNUMBER('1.1Central Govt.'!E45),'1.1Central Govt.'!E45,"")</f>
        <v/>
      </c>
      <c r="G66" s="103" t="str">
        <f>IF(ISNUMBER('1.1Central Govt.'!F45),'1.1Central Govt.'!F45,"")</f>
        <v/>
      </c>
      <c r="H66" s="103"/>
      <c r="I66" s="103"/>
      <c r="J66" s="103"/>
      <c r="K66" s="103"/>
      <c r="L66" s="103"/>
      <c r="M66" s="103"/>
      <c r="N66" s="103"/>
    </row>
    <row r="67" spans="1:14" s="49" customFormat="1" x14ac:dyDescent="0.25">
      <c r="A67" s="59" t="str">
        <f t="shared" si="1"/>
        <v>enter country name here</v>
      </c>
      <c r="B67" s="49" t="str">
        <f>codes!A67</f>
        <v>DP.DOD.DECT.CR.BC</v>
      </c>
      <c r="C67" s="108">
        <f t="shared" si="0"/>
        <v>6</v>
      </c>
      <c r="D67" s="107" t="str">
        <f>IF(ISNUMBER('1.1.1 Budget.Cnt.Govt.'!C27),'1.1.1 Budget.Cnt.Govt.'!C27,"")</f>
        <v/>
      </c>
      <c r="E67" s="107" t="str">
        <f>IF(ISNUMBER('1.1.1 Budget.Cnt.Govt.'!D27),'1.1.1 Budget.Cnt.Govt.'!D27,"")</f>
        <v/>
      </c>
      <c r="F67" s="107" t="str">
        <f>IF(ISNUMBER('1.1.1 Budget.Cnt.Govt.'!E27),'1.1.1 Budget.Cnt.Govt.'!E27,"")</f>
        <v/>
      </c>
      <c r="G67" s="107" t="str">
        <f>IF(ISNUMBER('1.1.1 Budget.Cnt.Govt.'!F27),'1.1.1 Budget.Cnt.Govt.'!F27,"")</f>
        <v/>
      </c>
      <c r="H67" s="107"/>
      <c r="I67" s="107"/>
      <c r="J67" s="107"/>
      <c r="K67" s="107"/>
      <c r="L67" s="107"/>
      <c r="M67" s="107"/>
      <c r="N67" s="107"/>
    </row>
    <row r="68" spans="1:14" x14ac:dyDescent="0.25">
      <c r="A68" s="59" t="str">
        <f t="shared" si="1"/>
        <v>enter country name here</v>
      </c>
      <c r="B68" s="59" t="str">
        <f>codes!A68</f>
        <v>DP.DOD.DSTC.CR.BC</v>
      </c>
      <c r="C68" s="108">
        <f t="shared" ref="C68:C131" si="2">C67</f>
        <v>6</v>
      </c>
      <c r="D68" s="103" t="str">
        <f>IF(ISNUMBER('1.1.1 Budget.Cnt.Govt.'!C7),'1.1.1 Budget.Cnt.Govt.'!C7,"")</f>
        <v/>
      </c>
      <c r="E68" s="103" t="str">
        <f>IF(ISNUMBER('1.1.1 Budget.Cnt.Govt.'!D7),'1.1.1 Budget.Cnt.Govt.'!D7,"")</f>
        <v/>
      </c>
      <c r="F68" s="103" t="str">
        <f>IF(ISNUMBER('1.1.1 Budget.Cnt.Govt.'!E7),'1.1.1 Budget.Cnt.Govt.'!E7,"")</f>
        <v/>
      </c>
      <c r="G68" s="103" t="str">
        <f>IF(ISNUMBER('1.1.1 Budget.Cnt.Govt.'!F7),'1.1.1 Budget.Cnt.Govt.'!F7,"")</f>
        <v/>
      </c>
      <c r="H68" s="103"/>
      <c r="I68" s="103"/>
      <c r="J68" s="103"/>
      <c r="K68" s="103"/>
      <c r="L68" s="103"/>
      <c r="M68" s="103"/>
      <c r="N68" s="103"/>
    </row>
    <row r="69" spans="1:14" x14ac:dyDescent="0.25">
      <c r="A69" s="59" t="str">
        <f t="shared" si="1"/>
        <v>enter country name here</v>
      </c>
      <c r="B69" s="59" t="str">
        <f>codes!A69</f>
        <v>DP.DOD.DSCD.CR.BC</v>
      </c>
      <c r="C69" s="108">
        <f t="shared" si="2"/>
        <v>6</v>
      </c>
      <c r="D69" s="103" t="str">
        <f>IF(ISNUMBER('1.1.1 Budget.Cnt.Govt.'!C8),'1.1.1 Budget.Cnt.Govt.'!C8,"")</f>
        <v/>
      </c>
      <c r="E69" s="103" t="str">
        <f>IF(ISNUMBER('1.1.1 Budget.Cnt.Govt.'!D8),'1.1.1 Budget.Cnt.Govt.'!D8,"")</f>
        <v/>
      </c>
      <c r="F69" s="103" t="str">
        <f>IF(ISNUMBER('1.1.1 Budget.Cnt.Govt.'!E8),'1.1.1 Budget.Cnt.Govt.'!E8,"")</f>
        <v/>
      </c>
      <c r="G69" s="103" t="str">
        <f>IF(ISNUMBER('1.1.1 Budget.Cnt.Govt.'!F8),'1.1.1 Budget.Cnt.Govt.'!F8,"")</f>
        <v/>
      </c>
      <c r="H69" s="103"/>
      <c r="I69" s="103"/>
      <c r="J69" s="103"/>
      <c r="K69" s="103"/>
      <c r="L69" s="103"/>
      <c r="M69" s="103"/>
      <c r="N69" s="103"/>
    </row>
    <row r="70" spans="1:14" x14ac:dyDescent="0.25">
      <c r="A70" s="59" t="str">
        <f t="shared" si="1"/>
        <v>enter country name here</v>
      </c>
      <c r="B70" s="59" t="str">
        <f>codes!A70</f>
        <v>DP.DOD.DSDS.CR.BC</v>
      </c>
      <c r="C70" s="108">
        <f t="shared" si="2"/>
        <v>6</v>
      </c>
      <c r="D70" s="103" t="str">
        <f>IF(ISNUMBER('1.1.1 Budget.Cnt.Govt.'!C9),'1.1.1 Budget.Cnt.Govt.'!C9,"")</f>
        <v/>
      </c>
      <c r="E70" s="103" t="str">
        <f>IF(ISNUMBER('1.1.1 Budget.Cnt.Govt.'!D9),'1.1.1 Budget.Cnt.Govt.'!D9,"")</f>
        <v/>
      </c>
      <c r="F70" s="103" t="str">
        <f>IF(ISNUMBER('1.1.1 Budget.Cnt.Govt.'!E9),'1.1.1 Budget.Cnt.Govt.'!E9,"")</f>
        <v/>
      </c>
      <c r="G70" s="103" t="str">
        <f>IF(ISNUMBER('1.1.1 Budget.Cnt.Govt.'!F9),'1.1.1 Budget.Cnt.Govt.'!F9,"")</f>
        <v/>
      </c>
      <c r="H70" s="103"/>
      <c r="I70" s="103"/>
      <c r="J70" s="103"/>
      <c r="K70" s="103"/>
      <c r="L70" s="103"/>
      <c r="M70" s="103"/>
      <c r="N70" s="103"/>
    </row>
    <row r="71" spans="1:14" x14ac:dyDescent="0.25">
      <c r="A71" s="59" t="str">
        <f t="shared" si="1"/>
        <v>enter country name here</v>
      </c>
      <c r="B71" s="59" t="str">
        <f>codes!A71</f>
        <v>DP.DOD.DSLO.CR.BC</v>
      </c>
      <c r="C71" s="108">
        <f t="shared" si="2"/>
        <v>6</v>
      </c>
      <c r="D71" s="103" t="str">
        <f>IF(ISNUMBER('1.1.1 Budget.Cnt.Govt.'!C10),'1.1.1 Budget.Cnt.Govt.'!C10,"")</f>
        <v/>
      </c>
      <c r="E71" s="103" t="str">
        <f>IF(ISNUMBER('1.1.1 Budget.Cnt.Govt.'!D10),'1.1.1 Budget.Cnt.Govt.'!D10,"")</f>
        <v/>
      </c>
      <c r="F71" s="103" t="str">
        <f>IF(ISNUMBER('1.1.1 Budget.Cnt.Govt.'!E10),'1.1.1 Budget.Cnt.Govt.'!E10,"")</f>
        <v/>
      </c>
      <c r="G71" s="103" t="str">
        <f>IF(ISNUMBER('1.1.1 Budget.Cnt.Govt.'!F10),'1.1.1 Budget.Cnt.Govt.'!F10,"")</f>
        <v/>
      </c>
      <c r="H71" s="103"/>
      <c r="I71" s="103"/>
      <c r="J71" s="103"/>
      <c r="K71" s="103"/>
      <c r="L71" s="103"/>
      <c r="M71" s="103"/>
      <c r="N71" s="103"/>
    </row>
    <row r="72" spans="1:14" x14ac:dyDescent="0.25">
      <c r="A72" s="59" t="str">
        <f t="shared" si="1"/>
        <v>enter country name here</v>
      </c>
      <c r="B72" s="59" t="str">
        <f>codes!A72</f>
        <v>DP.DOD.DSIN.CR.BC</v>
      </c>
      <c r="C72" s="108">
        <f t="shared" si="2"/>
        <v>6</v>
      </c>
      <c r="D72" s="103" t="str">
        <f>IF(ISNUMBER('1.1.1 Budget.Cnt.Govt.'!C11),'1.1.1 Budget.Cnt.Govt.'!C11,"")</f>
        <v/>
      </c>
      <c r="E72" s="103" t="str">
        <f>IF(ISNUMBER('1.1.1 Budget.Cnt.Govt.'!D11),'1.1.1 Budget.Cnt.Govt.'!D11,"")</f>
        <v/>
      </c>
      <c r="F72" s="103" t="str">
        <f>IF(ISNUMBER('1.1.1 Budget.Cnt.Govt.'!E11),'1.1.1 Budget.Cnt.Govt.'!E11,"")</f>
        <v/>
      </c>
      <c r="G72" s="103" t="str">
        <f>IF(ISNUMBER('1.1.1 Budget.Cnt.Govt.'!F11),'1.1.1 Budget.Cnt.Govt.'!F11,"")</f>
        <v/>
      </c>
      <c r="H72" s="103"/>
      <c r="I72" s="103"/>
      <c r="J72" s="103"/>
      <c r="K72" s="103"/>
      <c r="L72" s="103"/>
      <c r="M72" s="103"/>
      <c r="N72" s="103"/>
    </row>
    <row r="73" spans="1:14" x14ac:dyDescent="0.25">
      <c r="A73" s="59" t="str">
        <f t="shared" si="1"/>
        <v>enter country name here</v>
      </c>
      <c r="B73" s="59" t="str">
        <f>codes!A73</f>
        <v>DP.DOD.DSOA.CR.BC</v>
      </c>
      <c r="C73" s="108">
        <f t="shared" si="2"/>
        <v>6</v>
      </c>
      <c r="D73" s="103" t="str">
        <f>IF(ISNUMBER('1.1.1 Budget.Cnt.Govt.'!C12),'1.1.1 Budget.Cnt.Govt.'!C12,"")</f>
        <v/>
      </c>
      <c r="E73" s="103" t="str">
        <f>IF(ISNUMBER('1.1.1 Budget.Cnt.Govt.'!D12),'1.1.1 Budget.Cnt.Govt.'!D12,"")</f>
        <v/>
      </c>
      <c r="F73" s="103" t="str">
        <f>IF(ISNUMBER('1.1.1 Budget.Cnt.Govt.'!E12),'1.1.1 Budget.Cnt.Govt.'!E12,"")</f>
        <v/>
      </c>
      <c r="G73" s="103" t="str">
        <f>IF(ISNUMBER('1.1.1 Budget.Cnt.Govt.'!F12),'1.1.1 Budget.Cnt.Govt.'!F12,"")</f>
        <v/>
      </c>
      <c r="H73" s="103"/>
      <c r="I73" s="103"/>
      <c r="J73" s="103"/>
      <c r="K73" s="103"/>
      <c r="L73" s="103"/>
      <c r="M73" s="103"/>
      <c r="N73" s="103"/>
    </row>
    <row r="74" spans="1:14" x14ac:dyDescent="0.25">
      <c r="A74" s="59" t="str">
        <f t="shared" si="1"/>
        <v>enter country name here</v>
      </c>
      <c r="B74" s="59" t="str">
        <f>codes!A74</f>
        <v>DP.DOD.DLTC.CR.BC</v>
      </c>
      <c r="C74" s="108">
        <f t="shared" si="2"/>
        <v>6</v>
      </c>
      <c r="D74" s="103" t="str">
        <f>IF(ISNUMBER('1.1.1 Budget.Cnt.Govt.'!C13),'1.1.1 Budget.Cnt.Govt.'!C13,"")</f>
        <v/>
      </c>
      <c r="E74" s="103" t="str">
        <f>IF(ISNUMBER('1.1.1 Budget.Cnt.Govt.'!D13),'1.1.1 Budget.Cnt.Govt.'!D13,"")</f>
        <v/>
      </c>
      <c r="F74" s="103" t="str">
        <f>IF(ISNUMBER('1.1.1 Budget.Cnt.Govt.'!E13),'1.1.1 Budget.Cnt.Govt.'!E13,"")</f>
        <v/>
      </c>
      <c r="G74" s="103" t="str">
        <f>IF(ISNUMBER('1.1.1 Budget.Cnt.Govt.'!F13),'1.1.1 Budget.Cnt.Govt.'!F13,"")</f>
        <v/>
      </c>
      <c r="H74" s="103"/>
      <c r="I74" s="103"/>
      <c r="J74" s="103"/>
      <c r="K74" s="103"/>
      <c r="L74" s="103"/>
      <c r="M74" s="103"/>
      <c r="N74" s="103"/>
    </row>
    <row r="75" spans="1:14" x14ac:dyDescent="0.25">
      <c r="A75" s="59" t="str">
        <f t="shared" si="1"/>
        <v>enter country name here</v>
      </c>
      <c r="B75" s="59" t="str">
        <f>codes!A75</f>
        <v>DP.DOD.DLTC.CR.L1.BC</v>
      </c>
      <c r="C75" s="108">
        <f t="shared" si="2"/>
        <v>6</v>
      </c>
      <c r="D75" s="103" t="str">
        <f>IF(ISNUMBER('1.1.1 Budget.Cnt.Govt.'!C14),'1.1.1 Budget.Cnt.Govt.'!C14,"")</f>
        <v/>
      </c>
      <c r="E75" s="103" t="str">
        <f>IF(ISNUMBER('1.1.1 Budget.Cnt.Govt.'!D14),'1.1.1 Budget.Cnt.Govt.'!D14,"")</f>
        <v/>
      </c>
      <c r="F75" s="103" t="str">
        <f>IF(ISNUMBER('1.1.1 Budget.Cnt.Govt.'!E14),'1.1.1 Budget.Cnt.Govt.'!E14,"")</f>
        <v/>
      </c>
      <c r="G75" s="103" t="str">
        <f>IF(ISNUMBER('1.1.1 Budget.Cnt.Govt.'!F14),'1.1.1 Budget.Cnt.Govt.'!F14,"")</f>
        <v/>
      </c>
      <c r="H75" s="103"/>
      <c r="I75" s="103"/>
      <c r="J75" s="103"/>
      <c r="K75" s="103"/>
      <c r="L75" s="103"/>
      <c r="M75" s="103"/>
      <c r="N75" s="103"/>
    </row>
    <row r="76" spans="1:14" x14ac:dyDescent="0.25">
      <c r="A76" s="59" t="str">
        <f t="shared" si="1"/>
        <v>enter country name here</v>
      </c>
      <c r="B76" s="59" t="str">
        <f>codes!A76</f>
        <v>DP.DOD.DLCD.CR.L1.BC</v>
      </c>
      <c r="C76" s="108">
        <f t="shared" si="2"/>
        <v>6</v>
      </c>
      <c r="D76" s="103" t="str">
        <f>IF(ISNUMBER('1.1.1 Budget.Cnt.Govt.'!C15),'1.1.1 Budget.Cnt.Govt.'!C15,"")</f>
        <v/>
      </c>
      <c r="E76" s="103" t="str">
        <f>IF(ISNUMBER('1.1.1 Budget.Cnt.Govt.'!D15),'1.1.1 Budget.Cnt.Govt.'!D15,"")</f>
        <v/>
      </c>
      <c r="F76" s="103" t="str">
        <f>IF(ISNUMBER('1.1.1 Budget.Cnt.Govt.'!E15),'1.1.1 Budget.Cnt.Govt.'!E15,"")</f>
        <v/>
      </c>
      <c r="G76" s="103" t="str">
        <f>IF(ISNUMBER('1.1.1 Budget.Cnt.Govt.'!F15),'1.1.1 Budget.Cnt.Govt.'!F15,"")</f>
        <v/>
      </c>
      <c r="H76" s="103"/>
      <c r="I76" s="103"/>
      <c r="J76" s="103"/>
      <c r="K76" s="103"/>
      <c r="L76" s="103"/>
      <c r="M76" s="103"/>
      <c r="N76" s="103"/>
    </row>
    <row r="77" spans="1:14" x14ac:dyDescent="0.25">
      <c r="A77" s="59" t="str">
        <f t="shared" si="1"/>
        <v>enter country name here</v>
      </c>
      <c r="B77" s="59" t="str">
        <f>codes!A77</f>
        <v>DP.DOD.DLDS.CR.L1.BC</v>
      </c>
      <c r="C77" s="108">
        <f t="shared" si="2"/>
        <v>6</v>
      </c>
      <c r="D77" s="103" t="str">
        <f>IF(ISNUMBER('1.1.1 Budget.Cnt.Govt.'!C16),'1.1.1 Budget.Cnt.Govt.'!C16,"")</f>
        <v/>
      </c>
      <c r="E77" s="103" t="str">
        <f>IF(ISNUMBER('1.1.1 Budget.Cnt.Govt.'!D16),'1.1.1 Budget.Cnt.Govt.'!D16,"")</f>
        <v/>
      </c>
      <c r="F77" s="103" t="str">
        <f>IF(ISNUMBER('1.1.1 Budget.Cnt.Govt.'!E16),'1.1.1 Budget.Cnt.Govt.'!E16,"")</f>
        <v/>
      </c>
      <c r="G77" s="103" t="str">
        <f>IF(ISNUMBER('1.1.1 Budget.Cnt.Govt.'!F16),'1.1.1 Budget.Cnt.Govt.'!F16,"")</f>
        <v/>
      </c>
      <c r="H77" s="103"/>
      <c r="I77" s="103"/>
      <c r="J77" s="103"/>
      <c r="K77" s="103"/>
      <c r="L77" s="103"/>
      <c r="M77" s="103"/>
      <c r="N77" s="103"/>
    </row>
    <row r="78" spans="1:14" x14ac:dyDescent="0.25">
      <c r="A78" s="59" t="str">
        <f t="shared" si="1"/>
        <v>enter country name here</v>
      </c>
      <c r="B78" s="59" t="str">
        <f>codes!A78</f>
        <v>DP.DOD.DLLO.CR.L1.BC</v>
      </c>
      <c r="C78" s="108">
        <f t="shared" si="2"/>
        <v>6</v>
      </c>
      <c r="D78" s="103" t="str">
        <f>IF(ISNUMBER('1.1.1 Budget.Cnt.Govt.'!C17),'1.1.1 Budget.Cnt.Govt.'!C17,"")</f>
        <v/>
      </c>
      <c r="E78" s="103" t="str">
        <f>IF(ISNUMBER('1.1.1 Budget.Cnt.Govt.'!D17),'1.1.1 Budget.Cnt.Govt.'!D17,"")</f>
        <v/>
      </c>
      <c r="F78" s="103" t="str">
        <f>IF(ISNUMBER('1.1.1 Budget.Cnt.Govt.'!E17),'1.1.1 Budget.Cnt.Govt.'!E17,"")</f>
        <v/>
      </c>
      <c r="G78" s="103" t="str">
        <f>IF(ISNUMBER('1.1.1 Budget.Cnt.Govt.'!F17),'1.1.1 Budget.Cnt.Govt.'!F17,"")</f>
        <v/>
      </c>
      <c r="H78" s="103"/>
      <c r="I78" s="103"/>
      <c r="J78" s="103"/>
      <c r="K78" s="103"/>
      <c r="L78" s="103"/>
      <c r="M78" s="103"/>
      <c r="N78" s="103"/>
    </row>
    <row r="79" spans="1:14" x14ac:dyDescent="0.25">
      <c r="A79" s="59" t="str">
        <f t="shared" si="1"/>
        <v>enter country name here</v>
      </c>
      <c r="B79" s="59" t="str">
        <f>codes!A79</f>
        <v>DP.DOD.DLIN.CR.L1.BC</v>
      </c>
      <c r="C79" s="108">
        <f t="shared" si="2"/>
        <v>6</v>
      </c>
      <c r="D79" s="103" t="str">
        <f>IF(ISNUMBER('1.1.1 Budget.Cnt.Govt.'!C18),'1.1.1 Budget.Cnt.Govt.'!C18,"")</f>
        <v/>
      </c>
      <c r="E79" s="103" t="str">
        <f>IF(ISNUMBER('1.1.1 Budget.Cnt.Govt.'!D18),'1.1.1 Budget.Cnt.Govt.'!D18,"")</f>
        <v/>
      </c>
      <c r="F79" s="103" t="str">
        <f>IF(ISNUMBER('1.1.1 Budget.Cnt.Govt.'!E18),'1.1.1 Budget.Cnt.Govt.'!E18,"")</f>
        <v/>
      </c>
      <c r="G79" s="103" t="str">
        <f>IF(ISNUMBER('1.1.1 Budget.Cnt.Govt.'!F18),'1.1.1 Budget.Cnt.Govt.'!F18,"")</f>
        <v/>
      </c>
      <c r="H79" s="103"/>
      <c r="I79" s="103"/>
      <c r="J79" s="103"/>
      <c r="K79" s="103"/>
      <c r="L79" s="103"/>
      <c r="M79" s="103"/>
      <c r="N79" s="103"/>
    </row>
    <row r="80" spans="1:14" x14ac:dyDescent="0.25">
      <c r="A80" s="59" t="str">
        <f t="shared" si="1"/>
        <v>enter country name here</v>
      </c>
      <c r="B80" s="59" t="str">
        <f>codes!A80</f>
        <v>DP.DOD.DLOA.CR.L1.BC</v>
      </c>
      <c r="C80" s="108">
        <f t="shared" si="2"/>
        <v>6</v>
      </c>
      <c r="D80" s="103" t="str">
        <f>IF(ISNUMBER('1.1.1 Budget.Cnt.Govt.'!C19),'1.1.1 Budget.Cnt.Govt.'!C19,"")</f>
        <v/>
      </c>
      <c r="E80" s="103" t="str">
        <f>IF(ISNUMBER('1.1.1 Budget.Cnt.Govt.'!D19),'1.1.1 Budget.Cnt.Govt.'!D19,"")</f>
        <v/>
      </c>
      <c r="F80" s="103" t="str">
        <f>IF(ISNUMBER('1.1.1 Budget.Cnt.Govt.'!E19),'1.1.1 Budget.Cnt.Govt.'!E19,"")</f>
        <v/>
      </c>
      <c r="G80" s="103" t="str">
        <f>IF(ISNUMBER('1.1.1 Budget.Cnt.Govt.'!F19),'1.1.1 Budget.Cnt.Govt.'!F19,"")</f>
        <v/>
      </c>
      <c r="H80" s="103"/>
      <c r="I80" s="103"/>
      <c r="J80" s="103"/>
      <c r="K80" s="103"/>
      <c r="L80" s="103"/>
      <c r="M80" s="103"/>
      <c r="N80" s="103"/>
    </row>
    <row r="81" spans="1:14" x14ac:dyDescent="0.25">
      <c r="A81" s="59" t="str">
        <f t="shared" si="1"/>
        <v>enter country name here</v>
      </c>
      <c r="B81" s="59" t="str">
        <f>codes!A81</f>
        <v>DP.DOD.DLTC.CR.M1.BC</v>
      </c>
      <c r="C81" s="108">
        <f t="shared" si="2"/>
        <v>6</v>
      </c>
      <c r="D81" s="103" t="str">
        <f>IF(ISNUMBER('1.1.1 Budget.Cnt.Govt.'!C20),'1.1.1 Budget.Cnt.Govt.'!C20,"")</f>
        <v/>
      </c>
      <c r="E81" s="103" t="str">
        <f>IF(ISNUMBER('1.1.1 Budget.Cnt.Govt.'!D20),'1.1.1 Budget.Cnt.Govt.'!D20,"")</f>
        <v/>
      </c>
      <c r="F81" s="103" t="str">
        <f>IF(ISNUMBER('1.1.1 Budget.Cnt.Govt.'!E20),'1.1.1 Budget.Cnt.Govt.'!E20,"")</f>
        <v/>
      </c>
      <c r="G81" s="103" t="str">
        <f>IF(ISNUMBER('1.1.1 Budget.Cnt.Govt.'!F20),'1.1.1 Budget.Cnt.Govt.'!F20,"")</f>
        <v/>
      </c>
      <c r="H81" s="103"/>
      <c r="I81" s="103"/>
      <c r="J81" s="103"/>
      <c r="K81" s="103"/>
      <c r="L81" s="103"/>
      <c r="M81" s="103"/>
      <c r="N81" s="103"/>
    </row>
    <row r="82" spans="1:14" x14ac:dyDescent="0.25">
      <c r="A82" s="59" t="str">
        <f t="shared" si="1"/>
        <v>enter country name here</v>
      </c>
      <c r="B82" s="59" t="str">
        <f>codes!A82</f>
        <v>DP.DOD.DLSD.CR.M1.BC</v>
      </c>
      <c r="C82" s="108">
        <f t="shared" si="2"/>
        <v>6</v>
      </c>
      <c r="D82" s="103" t="str">
        <f>IF(ISNUMBER('1.1.1 Budget.Cnt.Govt.'!C21),'1.1.1 Budget.Cnt.Govt.'!C21,"")</f>
        <v/>
      </c>
      <c r="E82" s="103" t="str">
        <f>IF(ISNUMBER('1.1.1 Budget.Cnt.Govt.'!D21),'1.1.1 Budget.Cnt.Govt.'!D21,"")</f>
        <v/>
      </c>
      <c r="F82" s="103" t="str">
        <f>IF(ISNUMBER('1.1.1 Budget.Cnt.Govt.'!E21),'1.1.1 Budget.Cnt.Govt.'!E21,"")</f>
        <v/>
      </c>
      <c r="G82" s="103" t="str">
        <f>IF(ISNUMBER('1.1.1 Budget.Cnt.Govt.'!F21),'1.1.1 Budget.Cnt.Govt.'!F21,"")</f>
        <v/>
      </c>
      <c r="H82" s="103"/>
      <c r="I82" s="103"/>
      <c r="J82" s="103"/>
      <c r="K82" s="103"/>
      <c r="L82" s="103"/>
      <c r="M82" s="103"/>
      <c r="N82" s="103"/>
    </row>
    <row r="83" spans="1:14" x14ac:dyDescent="0.25">
      <c r="A83" s="59" t="str">
        <f t="shared" si="1"/>
        <v>enter country name here</v>
      </c>
      <c r="B83" s="59" t="str">
        <f>codes!A83</f>
        <v>DP.DOD.DLCD.CR.M1.BC</v>
      </c>
      <c r="C83" s="108">
        <f t="shared" si="2"/>
        <v>6</v>
      </c>
      <c r="D83" s="103" t="str">
        <f>IF(ISNUMBER('1.1.1 Budget.Cnt.Govt.'!C22),'1.1.1 Budget.Cnt.Govt.'!C22,"")</f>
        <v/>
      </c>
      <c r="E83" s="103" t="str">
        <f>IF(ISNUMBER('1.1.1 Budget.Cnt.Govt.'!D22),'1.1.1 Budget.Cnt.Govt.'!D22,"")</f>
        <v/>
      </c>
      <c r="F83" s="103" t="str">
        <f>IF(ISNUMBER('1.1.1 Budget.Cnt.Govt.'!E22),'1.1.1 Budget.Cnt.Govt.'!E22,"")</f>
        <v/>
      </c>
      <c r="G83" s="103" t="str">
        <f>IF(ISNUMBER('1.1.1 Budget.Cnt.Govt.'!F22),'1.1.1 Budget.Cnt.Govt.'!F22,"")</f>
        <v/>
      </c>
      <c r="H83" s="103"/>
      <c r="I83" s="103"/>
      <c r="J83" s="103"/>
      <c r="K83" s="103"/>
      <c r="L83" s="103"/>
      <c r="M83" s="103"/>
      <c r="N83" s="103"/>
    </row>
    <row r="84" spans="1:14" x14ac:dyDescent="0.25">
      <c r="A84" s="59" t="str">
        <f t="shared" si="1"/>
        <v>enter country name here</v>
      </c>
      <c r="B84" s="59" t="str">
        <f>codes!A84</f>
        <v>DP.DOD.DLDS.CR.M1.BC</v>
      </c>
      <c r="C84" s="108">
        <f t="shared" si="2"/>
        <v>6</v>
      </c>
      <c r="D84" s="103" t="str">
        <f>IF(ISNUMBER('1.1.1 Budget.Cnt.Govt.'!C23),'1.1.1 Budget.Cnt.Govt.'!C23,"")</f>
        <v/>
      </c>
      <c r="E84" s="103" t="str">
        <f>IF(ISNUMBER('1.1.1 Budget.Cnt.Govt.'!D23),'1.1.1 Budget.Cnt.Govt.'!D23,"")</f>
        <v/>
      </c>
      <c r="F84" s="103" t="str">
        <f>IF(ISNUMBER('1.1.1 Budget.Cnt.Govt.'!E23),'1.1.1 Budget.Cnt.Govt.'!E23,"")</f>
        <v/>
      </c>
      <c r="G84" s="103" t="str">
        <f>IF(ISNUMBER('1.1.1 Budget.Cnt.Govt.'!F23),'1.1.1 Budget.Cnt.Govt.'!F23,"")</f>
        <v/>
      </c>
      <c r="H84" s="103"/>
      <c r="I84" s="103"/>
      <c r="J84" s="103"/>
      <c r="K84" s="103"/>
      <c r="L84" s="103"/>
      <c r="M84" s="103"/>
      <c r="N84" s="103"/>
    </row>
    <row r="85" spans="1:14" x14ac:dyDescent="0.25">
      <c r="A85" s="59" t="str">
        <f t="shared" si="1"/>
        <v>enter country name here</v>
      </c>
      <c r="B85" s="59" t="str">
        <f>codes!A85</f>
        <v>DP.DOD.DLLO.CR.M1.BC</v>
      </c>
      <c r="C85" s="108">
        <f t="shared" si="2"/>
        <v>6</v>
      </c>
      <c r="D85" s="103" t="str">
        <f>IF(ISNUMBER('1.1.1 Budget.Cnt.Govt.'!C24),'1.1.1 Budget.Cnt.Govt.'!C24,"")</f>
        <v/>
      </c>
      <c r="E85" s="103" t="str">
        <f>IF(ISNUMBER('1.1.1 Budget.Cnt.Govt.'!D24),'1.1.1 Budget.Cnt.Govt.'!D24,"")</f>
        <v/>
      </c>
      <c r="F85" s="103" t="str">
        <f>IF(ISNUMBER('1.1.1 Budget.Cnt.Govt.'!E24),'1.1.1 Budget.Cnt.Govt.'!E24,"")</f>
        <v/>
      </c>
      <c r="G85" s="103" t="str">
        <f>IF(ISNUMBER('1.1.1 Budget.Cnt.Govt.'!F24),'1.1.1 Budget.Cnt.Govt.'!F24,"")</f>
        <v/>
      </c>
      <c r="H85" s="103"/>
      <c r="I85" s="103"/>
      <c r="J85" s="103"/>
      <c r="K85" s="103"/>
      <c r="L85" s="103"/>
      <c r="M85" s="103"/>
      <c r="N85" s="103"/>
    </row>
    <row r="86" spans="1:14" x14ac:dyDescent="0.25">
      <c r="A86" s="59" t="str">
        <f t="shared" si="1"/>
        <v>enter country name here</v>
      </c>
      <c r="B86" s="59" t="str">
        <f>codes!A86</f>
        <v>DP.DOD.DLIN.CR.M1.BC</v>
      </c>
      <c r="C86" s="108">
        <f t="shared" si="2"/>
        <v>6</v>
      </c>
      <c r="D86" s="103" t="str">
        <f>IF(ISNUMBER('1.1.1 Budget.Cnt.Govt.'!C25),'1.1.1 Budget.Cnt.Govt.'!C25,"")</f>
        <v/>
      </c>
      <c r="E86" s="103" t="str">
        <f>IF(ISNUMBER('1.1.1 Budget.Cnt.Govt.'!D25),'1.1.1 Budget.Cnt.Govt.'!D25,"")</f>
        <v/>
      </c>
      <c r="F86" s="103" t="str">
        <f>IF(ISNUMBER('1.1.1 Budget.Cnt.Govt.'!E25),'1.1.1 Budget.Cnt.Govt.'!E25,"")</f>
        <v/>
      </c>
      <c r="G86" s="103" t="str">
        <f>IF(ISNUMBER('1.1.1 Budget.Cnt.Govt.'!F25),'1.1.1 Budget.Cnt.Govt.'!F25,"")</f>
        <v/>
      </c>
      <c r="H86" s="103"/>
      <c r="I86" s="103"/>
      <c r="J86" s="103"/>
      <c r="K86" s="103"/>
      <c r="L86" s="103"/>
      <c r="M86" s="103"/>
      <c r="N86" s="103"/>
    </row>
    <row r="87" spans="1:14" x14ac:dyDescent="0.25">
      <c r="A87" s="59" t="str">
        <f t="shared" si="1"/>
        <v>enter country name here</v>
      </c>
      <c r="B87" s="59" t="str">
        <f>codes!A87</f>
        <v>DP.DOD.DLOA.CR.M1.BC</v>
      </c>
      <c r="C87" s="108">
        <f t="shared" si="2"/>
        <v>6</v>
      </c>
      <c r="D87" s="103" t="str">
        <f>IF(ISNUMBER('1.1.1 Budget.Cnt.Govt.'!C26),'1.1.1 Budget.Cnt.Govt.'!C26,"")</f>
        <v/>
      </c>
      <c r="E87" s="103" t="str">
        <f>IF(ISNUMBER('1.1.1 Budget.Cnt.Govt.'!D26),'1.1.1 Budget.Cnt.Govt.'!D26,"")</f>
        <v/>
      </c>
      <c r="F87" s="103" t="str">
        <f>IF(ISNUMBER('1.1.1 Budget.Cnt.Govt.'!E26),'1.1.1 Budget.Cnt.Govt.'!E26,"")</f>
        <v/>
      </c>
      <c r="G87" s="103" t="str">
        <f>IF(ISNUMBER('1.1.1 Budget.Cnt.Govt.'!F26),'1.1.1 Budget.Cnt.Govt.'!F26,"")</f>
        <v/>
      </c>
      <c r="H87" s="103"/>
      <c r="I87" s="103"/>
      <c r="J87" s="103"/>
      <c r="K87" s="103"/>
      <c r="L87" s="103"/>
      <c r="M87" s="103"/>
      <c r="N87" s="103"/>
    </row>
    <row r="88" spans="1:14" x14ac:dyDescent="0.25">
      <c r="A88" s="59" t="str">
        <f t="shared" si="1"/>
        <v>enter country name here</v>
      </c>
      <c r="B88" s="59" t="str">
        <f>codes!A88</f>
        <v>DP.DOD.DLSD.CR.BC</v>
      </c>
      <c r="C88" s="108">
        <f t="shared" si="2"/>
        <v>6</v>
      </c>
      <c r="D88" s="103" t="str">
        <f>IF(ISNUMBER('1.1.1 Budget.Cnt.Govt.'!C28),'1.1.1 Budget.Cnt.Govt.'!C28,"")</f>
        <v/>
      </c>
      <c r="E88" s="103" t="str">
        <f>IF(ISNUMBER('1.1.1 Budget.Cnt.Govt.'!D28),'1.1.1 Budget.Cnt.Govt.'!D28,"")</f>
        <v/>
      </c>
      <c r="F88" s="103" t="str">
        <f>IF(ISNUMBER('1.1.1 Budget.Cnt.Govt.'!E28),'1.1.1 Budget.Cnt.Govt.'!E28,"")</f>
        <v/>
      </c>
      <c r="G88" s="103" t="str">
        <f>IF(ISNUMBER('1.1.1 Budget.Cnt.Govt.'!F28),'1.1.1 Budget.Cnt.Govt.'!F28,"")</f>
        <v/>
      </c>
      <c r="H88" s="103"/>
      <c r="I88" s="103"/>
      <c r="J88" s="103"/>
      <c r="K88" s="103"/>
      <c r="L88" s="103"/>
      <c r="M88" s="103"/>
      <c r="N88" s="103"/>
    </row>
    <row r="89" spans="1:14" x14ac:dyDescent="0.25">
      <c r="A89" s="59" t="str">
        <f t="shared" si="1"/>
        <v>enter country name here</v>
      </c>
      <c r="B89" s="59" t="str">
        <f>codes!A89</f>
        <v>DP.DOD.DLCD.CR.BC</v>
      </c>
      <c r="C89" s="108">
        <f t="shared" si="2"/>
        <v>6</v>
      </c>
      <c r="D89" s="103" t="str">
        <f>IF(ISNUMBER('1.1.1 Budget.Cnt.Govt.'!C29),'1.1.1 Budget.Cnt.Govt.'!C29,"")</f>
        <v/>
      </c>
      <c r="E89" s="103" t="str">
        <f>IF(ISNUMBER('1.1.1 Budget.Cnt.Govt.'!D29),'1.1.1 Budget.Cnt.Govt.'!D29,"")</f>
        <v/>
      </c>
      <c r="F89" s="103" t="str">
        <f>IF(ISNUMBER('1.1.1 Budget.Cnt.Govt.'!E29),'1.1.1 Budget.Cnt.Govt.'!E29,"")</f>
        <v/>
      </c>
      <c r="G89" s="103" t="str">
        <f>IF(ISNUMBER('1.1.1 Budget.Cnt.Govt.'!F29),'1.1.1 Budget.Cnt.Govt.'!F29,"")</f>
        <v/>
      </c>
      <c r="H89" s="103"/>
      <c r="I89" s="103"/>
      <c r="J89" s="103"/>
      <c r="K89" s="103"/>
      <c r="L89" s="103"/>
      <c r="M89" s="103"/>
      <c r="N89" s="103"/>
    </row>
    <row r="90" spans="1:14" x14ac:dyDescent="0.25">
      <c r="A90" s="59" t="str">
        <f t="shared" si="1"/>
        <v>enter country name here</v>
      </c>
      <c r="B90" s="59" t="str">
        <f>codes!A90</f>
        <v>DP.DOD.DLDS.CR.BC</v>
      </c>
      <c r="C90" s="108">
        <f t="shared" si="2"/>
        <v>6</v>
      </c>
      <c r="D90" s="103" t="str">
        <f>IF(ISNUMBER('1.1.1 Budget.Cnt.Govt.'!C30),'1.1.1 Budget.Cnt.Govt.'!C30,"")</f>
        <v/>
      </c>
      <c r="E90" s="103" t="str">
        <f>IF(ISNUMBER('1.1.1 Budget.Cnt.Govt.'!D30),'1.1.1 Budget.Cnt.Govt.'!D30,"")</f>
        <v/>
      </c>
      <c r="F90" s="103" t="str">
        <f>IF(ISNUMBER('1.1.1 Budget.Cnt.Govt.'!E30),'1.1.1 Budget.Cnt.Govt.'!E30,"")</f>
        <v/>
      </c>
      <c r="G90" s="103" t="str">
        <f>IF(ISNUMBER('1.1.1 Budget.Cnt.Govt.'!F30),'1.1.1 Budget.Cnt.Govt.'!F30,"")</f>
        <v/>
      </c>
      <c r="H90" s="103"/>
      <c r="I90" s="103"/>
      <c r="J90" s="103"/>
      <c r="K90" s="103"/>
      <c r="L90" s="103"/>
      <c r="M90" s="103"/>
      <c r="N90" s="103"/>
    </row>
    <row r="91" spans="1:14" x14ac:dyDescent="0.25">
      <c r="A91" s="59" t="str">
        <f t="shared" si="1"/>
        <v>enter country name here</v>
      </c>
      <c r="B91" s="59" t="str">
        <f>codes!A91</f>
        <v>DP.DOD.DLLO.CR.BC</v>
      </c>
      <c r="C91" s="108">
        <f t="shared" si="2"/>
        <v>6</v>
      </c>
      <c r="D91" s="103" t="str">
        <f>IF(ISNUMBER('1.1.1 Budget.Cnt.Govt.'!C31),'1.1.1 Budget.Cnt.Govt.'!C31,"")</f>
        <v/>
      </c>
      <c r="E91" s="103" t="str">
        <f>IF(ISNUMBER('1.1.1 Budget.Cnt.Govt.'!D31),'1.1.1 Budget.Cnt.Govt.'!D31,"")</f>
        <v/>
      </c>
      <c r="F91" s="103" t="str">
        <f>IF(ISNUMBER('1.1.1 Budget.Cnt.Govt.'!E31),'1.1.1 Budget.Cnt.Govt.'!E31,"")</f>
        <v/>
      </c>
      <c r="G91" s="103" t="str">
        <f>IF(ISNUMBER('1.1.1 Budget.Cnt.Govt.'!F31),'1.1.1 Budget.Cnt.Govt.'!F31,"")</f>
        <v/>
      </c>
      <c r="H91" s="103"/>
      <c r="I91" s="103"/>
      <c r="J91" s="103"/>
      <c r="K91" s="103"/>
      <c r="L91" s="103"/>
      <c r="M91" s="103"/>
      <c r="N91" s="103"/>
    </row>
    <row r="92" spans="1:14" x14ac:dyDescent="0.25">
      <c r="A92" s="59" t="str">
        <f t="shared" si="1"/>
        <v>enter country name here</v>
      </c>
      <c r="B92" s="59" t="str">
        <f>codes!A92</f>
        <v>DP.DOD.DLIN.CR.BC</v>
      </c>
      <c r="C92" s="108">
        <f t="shared" si="2"/>
        <v>6</v>
      </c>
      <c r="D92" s="103" t="str">
        <f>IF(ISNUMBER('1.1.1 Budget.Cnt.Govt.'!C32),'1.1.1 Budget.Cnt.Govt.'!C32,"")</f>
        <v/>
      </c>
      <c r="E92" s="103" t="str">
        <f>IF(ISNUMBER('1.1.1 Budget.Cnt.Govt.'!D32),'1.1.1 Budget.Cnt.Govt.'!D32,"")</f>
        <v/>
      </c>
      <c r="F92" s="103" t="str">
        <f>IF(ISNUMBER('1.1.1 Budget.Cnt.Govt.'!E32),'1.1.1 Budget.Cnt.Govt.'!E32,"")</f>
        <v/>
      </c>
      <c r="G92" s="103" t="str">
        <f>IF(ISNUMBER('1.1.1 Budget.Cnt.Govt.'!F32),'1.1.1 Budget.Cnt.Govt.'!F32,"")</f>
        <v/>
      </c>
      <c r="H92" s="103"/>
      <c r="I92" s="103"/>
      <c r="J92" s="103"/>
      <c r="K92" s="103"/>
      <c r="L92" s="103"/>
      <c r="M92" s="103"/>
      <c r="N92" s="103"/>
    </row>
    <row r="93" spans="1:14" x14ac:dyDescent="0.25">
      <c r="A93" s="59" t="str">
        <f t="shared" si="1"/>
        <v>enter country name here</v>
      </c>
      <c r="B93" s="59" t="str">
        <f>codes!A93</f>
        <v>DP.DOD.DLOA.CR.BC</v>
      </c>
      <c r="C93" s="108">
        <f t="shared" si="2"/>
        <v>6</v>
      </c>
      <c r="D93" s="103" t="str">
        <f>IF(ISNUMBER('1.1.1 Budget.Cnt.Govt.'!C33),'1.1.1 Budget.Cnt.Govt.'!C33,"")</f>
        <v/>
      </c>
      <c r="E93" s="103" t="str">
        <f>IF(ISNUMBER('1.1.1 Budget.Cnt.Govt.'!D33),'1.1.1 Budget.Cnt.Govt.'!D33,"")</f>
        <v/>
      </c>
      <c r="F93" s="103" t="str">
        <f>IF(ISNUMBER('1.1.1 Budget.Cnt.Govt.'!E33),'1.1.1 Budget.Cnt.Govt.'!E33,"")</f>
        <v/>
      </c>
      <c r="G93" s="103" t="str">
        <f>IF(ISNUMBER('1.1.1 Budget.Cnt.Govt.'!F33),'1.1.1 Budget.Cnt.Govt.'!F33,"")</f>
        <v/>
      </c>
      <c r="H93" s="103"/>
      <c r="I93" s="103"/>
      <c r="J93" s="103"/>
      <c r="K93" s="103"/>
      <c r="L93" s="103"/>
      <c r="M93" s="103"/>
      <c r="N93" s="103"/>
    </row>
    <row r="94" spans="1:14" x14ac:dyDescent="0.25">
      <c r="A94" s="59" t="str">
        <f t="shared" si="1"/>
        <v>enter country name here</v>
      </c>
      <c r="B94" s="99" t="str">
        <f>codes!A94</f>
        <v>DP.DOD.DECD.CR.BC</v>
      </c>
      <c r="C94" s="108">
        <f t="shared" si="2"/>
        <v>6</v>
      </c>
      <c r="D94" s="103" t="str">
        <f>IF(ISNUMBER('1.1.1 Budget.Cnt.Govt.'!C40),'1.1.1 Budget.Cnt.Govt.'!C40,"")</f>
        <v/>
      </c>
      <c r="E94" s="103" t="str">
        <f>IF(ISNUMBER('1.1.1 Budget.Cnt.Govt.'!D40),'1.1.1 Budget.Cnt.Govt.'!D40,"")</f>
        <v/>
      </c>
      <c r="F94" s="103" t="str">
        <f>IF(ISNUMBER('1.1.1 Budget.Cnt.Govt.'!E40),'1.1.1 Budget.Cnt.Govt.'!E40,"")</f>
        <v/>
      </c>
      <c r="G94" s="103" t="str">
        <f>IF(ISNUMBER('1.1.1 Budget.Cnt.Govt.'!F40),'1.1.1 Budget.Cnt.Govt.'!F40,"")</f>
        <v/>
      </c>
      <c r="H94" s="103"/>
      <c r="I94" s="103"/>
      <c r="J94" s="103"/>
      <c r="K94" s="103"/>
      <c r="L94" s="103"/>
      <c r="M94" s="103"/>
      <c r="N94" s="103"/>
    </row>
    <row r="95" spans="1:14" x14ac:dyDescent="0.25">
      <c r="A95" s="59" t="str">
        <f t="shared" si="1"/>
        <v>enter country name here</v>
      </c>
      <c r="B95" s="99" t="str">
        <f>codes!A95</f>
        <v>DP.DOD.DECX.CR.BC</v>
      </c>
      <c r="C95" s="108">
        <f t="shared" si="2"/>
        <v>6</v>
      </c>
      <c r="D95" s="103" t="str">
        <f>IF(ISNUMBER('1.1.1 Budget.Cnt.Govt.'!C41),'1.1.1 Budget.Cnt.Govt.'!C41,"")</f>
        <v/>
      </c>
      <c r="E95" s="103" t="str">
        <f>IF(ISNUMBER('1.1.1 Budget.Cnt.Govt.'!D41),'1.1.1 Budget.Cnt.Govt.'!D41,"")</f>
        <v/>
      </c>
      <c r="F95" s="103" t="str">
        <f>IF(ISNUMBER('1.1.1 Budget.Cnt.Govt.'!E41),'1.1.1 Budget.Cnt.Govt.'!E41,"")</f>
        <v/>
      </c>
      <c r="G95" s="103" t="str">
        <f>IF(ISNUMBER('1.1.1 Budget.Cnt.Govt.'!F41),'1.1.1 Budget.Cnt.Govt.'!F41,"")</f>
        <v/>
      </c>
      <c r="H95" s="103"/>
      <c r="I95" s="103"/>
      <c r="J95" s="103"/>
      <c r="K95" s="103"/>
      <c r="L95" s="103"/>
      <c r="M95" s="103"/>
      <c r="N95" s="103"/>
    </row>
    <row r="96" spans="1:14" x14ac:dyDescent="0.25">
      <c r="A96" s="59" t="str">
        <f t="shared" si="1"/>
        <v>enter country name here</v>
      </c>
      <c r="B96" s="99" t="str">
        <f>codes!A96</f>
        <v>DP.DOD.DECN.CR.BC</v>
      </c>
      <c r="C96" s="108">
        <f t="shared" si="2"/>
        <v>6</v>
      </c>
      <c r="D96" s="103" t="str">
        <f>IF(ISNUMBER('1.1.1 Budget.Cnt.Govt.'!C36),'1.1.1 Budget.Cnt.Govt.'!C36,"")</f>
        <v/>
      </c>
      <c r="E96" s="103" t="str">
        <f>IF(ISNUMBER('1.1.1 Budget.Cnt.Govt.'!D36),'1.1.1 Budget.Cnt.Govt.'!D36,"")</f>
        <v/>
      </c>
      <c r="F96" s="103" t="str">
        <f>IF(ISNUMBER('1.1.1 Budget.Cnt.Govt.'!E36),'1.1.1 Budget.Cnt.Govt.'!E36,"")</f>
        <v/>
      </c>
      <c r="G96" s="103" t="str">
        <f>IF(ISNUMBER('1.1.1 Budget.Cnt.Govt.'!F36),'1.1.1 Budget.Cnt.Govt.'!F36,"")</f>
        <v/>
      </c>
      <c r="H96" s="103"/>
      <c r="I96" s="103"/>
      <c r="J96" s="103"/>
      <c r="K96" s="103"/>
      <c r="L96" s="103"/>
      <c r="M96" s="103"/>
      <c r="N96" s="103"/>
    </row>
    <row r="97" spans="1:14" x14ac:dyDescent="0.25">
      <c r="A97" s="59" t="str">
        <f t="shared" si="1"/>
        <v>enter country name here</v>
      </c>
      <c r="B97" s="99" t="str">
        <f>codes!A97</f>
        <v>DP.DOD.DECF.CR.BC</v>
      </c>
      <c r="C97" s="108">
        <f t="shared" si="2"/>
        <v>6</v>
      </c>
      <c r="D97" s="103" t="str">
        <f>IF(ISNUMBER('1.1.1 Budget.Cnt.Govt.'!C37),'1.1.1 Budget.Cnt.Govt.'!C37,"")</f>
        <v/>
      </c>
      <c r="E97" s="103" t="str">
        <f>IF(ISNUMBER('1.1.1 Budget.Cnt.Govt.'!D37),'1.1.1 Budget.Cnt.Govt.'!D37,"")</f>
        <v/>
      </c>
      <c r="F97" s="103" t="str">
        <f>IF(ISNUMBER('1.1.1 Budget.Cnt.Govt.'!E37),'1.1.1 Budget.Cnt.Govt.'!E37,"")</f>
        <v/>
      </c>
      <c r="G97" s="103" t="str">
        <f>IF(ISNUMBER('1.1.1 Budget.Cnt.Govt.'!F37),'1.1.1 Budget.Cnt.Govt.'!F37,"")</f>
        <v/>
      </c>
      <c r="H97" s="103"/>
      <c r="I97" s="103"/>
      <c r="J97" s="103"/>
      <c r="K97" s="103"/>
      <c r="L97" s="103"/>
      <c r="M97" s="103"/>
      <c r="N97" s="103"/>
    </row>
    <row r="98" spans="1:14" x14ac:dyDescent="0.25">
      <c r="A98" s="59" t="str">
        <f t="shared" si="1"/>
        <v>enter country name here</v>
      </c>
      <c r="B98" s="59" t="str">
        <f>codes!A98</f>
        <v>DP.DOD.DLDS.CR.MV.BC</v>
      </c>
      <c r="C98" s="108">
        <f t="shared" si="2"/>
        <v>6</v>
      </c>
      <c r="D98" s="103" t="str">
        <f>IF(ISNUMBER('1.1.1 Budget.Cnt.Govt.'!C45),'1.1.1 Budget.Cnt.Govt.'!C45,"")</f>
        <v/>
      </c>
      <c r="E98" s="103" t="str">
        <f>IF(ISNUMBER('1.1.1 Budget.Cnt.Govt.'!D45),'1.1.1 Budget.Cnt.Govt.'!D45,"")</f>
        <v/>
      </c>
      <c r="F98" s="103" t="str">
        <f>IF(ISNUMBER('1.1.1 Budget.Cnt.Govt.'!E45),'1.1.1 Budget.Cnt.Govt.'!E45,"")</f>
        <v/>
      </c>
      <c r="G98" s="103" t="str">
        <f>IF(ISNUMBER('1.1.1 Budget.Cnt.Govt.'!F45),'1.1.1 Budget.Cnt.Govt.'!F45,"")</f>
        <v/>
      </c>
      <c r="H98" s="103"/>
      <c r="I98" s="103"/>
      <c r="J98" s="103"/>
      <c r="K98" s="103"/>
      <c r="L98" s="103"/>
      <c r="M98" s="103"/>
      <c r="N98" s="103"/>
    </row>
    <row r="99" spans="1:14" s="49" customFormat="1" x14ac:dyDescent="0.25">
      <c r="A99" s="59" t="str">
        <f t="shared" si="1"/>
        <v>enter country name here</v>
      </c>
      <c r="B99" s="49" t="str">
        <f>codes!A99</f>
        <v>DP.DOD.DECT.CR.NF</v>
      </c>
      <c r="C99" s="108">
        <f t="shared" si="2"/>
        <v>6</v>
      </c>
      <c r="D99" s="107" t="str">
        <f>IF(ISNUMBER('2. NonFin.Public.Corp.'!C27),'2. NonFin.Public.Corp.'!C27,"")</f>
        <v/>
      </c>
      <c r="E99" s="107" t="str">
        <f>IF(ISNUMBER('2. NonFin.Public.Corp.'!D27),'2. NonFin.Public.Corp.'!D27,"")</f>
        <v/>
      </c>
      <c r="F99" s="107" t="str">
        <f>IF(ISNUMBER('2. NonFin.Public.Corp.'!E27),'2. NonFin.Public.Corp.'!E27,"")</f>
        <v/>
      </c>
      <c r="G99" s="107" t="str">
        <f>IF(ISNUMBER('2. NonFin.Public.Corp.'!F27),'2. NonFin.Public.Corp.'!F27,"")</f>
        <v/>
      </c>
      <c r="H99" s="107"/>
      <c r="I99" s="107"/>
      <c r="J99" s="107"/>
      <c r="K99" s="107"/>
      <c r="L99" s="107"/>
      <c r="M99" s="107"/>
      <c r="N99" s="107"/>
    </row>
    <row r="100" spans="1:14" x14ac:dyDescent="0.25">
      <c r="A100" s="59" t="str">
        <f t="shared" si="1"/>
        <v>enter country name here</v>
      </c>
      <c r="B100" s="59" t="str">
        <f>codes!A100</f>
        <v>DP.DOD.DSTC.CR.NF</v>
      </c>
      <c r="C100" s="108">
        <f t="shared" si="2"/>
        <v>6</v>
      </c>
      <c r="D100" s="103" t="str">
        <f>IF(ISNUMBER('2. NonFin.Public.Corp.'!C7),'2. NonFin.Public.Corp.'!C7,"")</f>
        <v/>
      </c>
      <c r="E100" s="103" t="str">
        <f>IF(ISNUMBER('2. NonFin.Public.Corp.'!D7),'2. NonFin.Public.Corp.'!D7,"")</f>
        <v/>
      </c>
      <c r="F100" s="103" t="str">
        <f>IF(ISNUMBER('2. NonFin.Public.Corp.'!E7),'2. NonFin.Public.Corp.'!E7,"")</f>
        <v/>
      </c>
      <c r="G100" s="103" t="str">
        <f>IF(ISNUMBER('2. NonFin.Public.Corp.'!F7),'2. NonFin.Public.Corp.'!F7,"")</f>
        <v/>
      </c>
      <c r="H100" s="103"/>
      <c r="I100" s="103"/>
      <c r="J100" s="103"/>
      <c r="K100" s="103"/>
      <c r="L100" s="103"/>
      <c r="M100" s="103"/>
      <c r="N100" s="103"/>
    </row>
    <row r="101" spans="1:14" x14ac:dyDescent="0.25">
      <c r="A101" s="59" t="str">
        <f t="shared" si="1"/>
        <v>enter country name here</v>
      </c>
      <c r="B101" s="59" t="str">
        <f>codes!A101</f>
        <v>DP.DOD.DSCD.CR.NF</v>
      </c>
      <c r="C101" s="108">
        <f t="shared" si="2"/>
        <v>6</v>
      </c>
      <c r="D101" s="103" t="str">
        <f>IF(ISNUMBER('2. NonFin.Public.Corp.'!C8),'2. NonFin.Public.Corp.'!C8,"")</f>
        <v/>
      </c>
      <c r="E101" s="103" t="str">
        <f>IF(ISNUMBER('2. NonFin.Public.Corp.'!D8),'2. NonFin.Public.Corp.'!D8,"")</f>
        <v/>
      </c>
      <c r="F101" s="103" t="str">
        <f>IF(ISNUMBER('2. NonFin.Public.Corp.'!E8),'2. NonFin.Public.Corp.'!E8,"")</f>
        <v/>
      </c>
      <c r="G101" s="103" t="str">
        <f>IF(ISNUMBER('2. NonFin.Public.Corp.'!F8),'2. NonFin.Public.Corp.'!F8,"")</f>
        <v/>
      </c>
      <c r="H101" s="103"/>
      <c r="I101" s="103"/>
      <c r="J101" s="103"/>
      <c r="K101" s="103"/>
      <c r="L101" s="103"/>
      <c r="M101" s="103"/>
      <c r="N101" s="103"/>
    </row>
    <row r="102" spans="1:14" x14ac:dyDescent="0.25">
      <c r="A102" s="59" t="str">
        <f t="shared" si="1"/>
        <v>enter country name here</v>
      </c>
      <c r="B102" s="59" t="str">
        <f>codes!A102</f>
        <v>DP.DOD.DSDS.CR.NF</v>
      </c>
      <c r="C102" s="108">
        <f t="shared" si="2"/>
        <v>6</v>
      </c>
      <c r="D102" s="103" t="str">
        <f>IF(ISNUMBER('2. NonFin.Public.Corp.'!C9),'2. NonFin.Public.Corp.'!C9,"")</f>
        <v/>
      </c>
      <c r="E102" s="103" t="str">
        <f>IF(ISNUMBER('2. NonFin.Public.Corp.'!D9),'2. NonFin.Public.Corp.'!D9,"")</f>
        <v/>
      </c>
      <c r="F102" s="103" t="str">
        <f>IF(ISNUMBER('2. NonFin.Public.Corp.'!E9),'2. NonFin.Public.Corp.'!E9,"")</f>
        <v/>
      </c>
      <c r="G102" s="103" t="str">
        <f>IF(ISNUMBER('2. NonFin.Public.Corp.'!F9),'2. NonFin.Public.Corp.'!F9,"")</f>
        <v/>
      </c>
      <c r="H102" s="103"/>
      <c r="I102" s="103"/>
      <c r="J102" s="103"/>
      <c r="K102" s="103"/>
      <c r="L102" s="103"/>
      <c r="M102" s="103"/>
      <c r="N102" s="103"/>
    </row>
    <row r="103" spans="1:14" x14ac:dyDescent="0.25">
      <c r="A103" s="59" t="str">
        <f t="shared" si="1"/>
        <v>enter country name here</v>
      </c>
      <c r="B103" s="59" t="str">
        <f>codes!A103</f>
        <v>DP.DOD.DSLO.CR.NF</v>
      </c>
      <c r="C103" s="108">
        <f t="shared" si="2"/>
        <v>6</v>
      </c>
      <c r="D103" s="103" t="str">
        <f>IF(ISNUMBER('2. NonFin.Public.Corp.'!C10),'2. NonFin.Public.Corp.'!C10,"")</f>
        <v/>
      </c>
      <c r="E103" s="103" t="str">
        <f>IF(ISNUMBER('2. NonFin.Public.Corp.'!D10),'2. NonFin.Public.Corp.'!D10,"")</f>
        <v/>
      </c>
      <c r="F103" s="103" t="str">
        <f>IF(ISNUMBER('2. NonFin.Public.Corp.'!E10),'2. NonFin.Public.Corp.'!E10,"")</f>
        <v/>
      </c>
      <c r="G103" s="103" t="str">
        <f>IF(ISNUMBER('2. NonFin.Public.Corp.'!F10),'2. NonFin.Public.Corp.'!F10,"")</f>
        <v/>
      </c>
      <c r="H103" s="103"/>
      <c r="I103" s="103"/>
      <c r="J103" s="103"/>
      <c r="K103" s="103"/>
      <c r="L103" s="103"/>
      <c r="M103" s="103"/>
      <c r="N103" s="103"/>
    </row>
    <row r="104" spans="1:14" x14ac:dyDescent="0.25">
      <c r="A104" s="59" t="str">
        <f t="shared" si="1"/>
        <v>enter country name here</v>
      </c>
      <c r="B104" s="59" t="str">
        <f>codes!A104</f>
        <v>DP.DOD.DSIN.CR.NF</v>
      </c>
      <c r="C104" s="108">
        <f t="shared" si="2"/>
        <v>6</v>
      </c>
      <c r="D104" s="103" t="str">
        <f>IF(ISNUMBER('2. NonFin.Public.Corp.'!C11),'2. NonFin.Public.Corp.'!C11,"")</f>
        <v/>
      </c>
      <c r="E104" s="103" t="str">
        <f>IF(ISNUMBER('2. NonFin.Public.Corp.'!D11),'2. NonFin.Public.Corp.'!D11,"")</f>
        <v/>
      </c>
      <c r="F104" s="103" t="str">
        <f>IF(ISNUMBER('2. NonFin.Public.Corp.'!E11),'2. NonFin.Public.Corp.'!E11,"")</f>
        <v/>
      </c>
      <c r="G104" s="103" t="str">
        <f>IF(ISNUMBER('2. NonFin.Public.Corp.'!F11),'2. NonFin.Public.Corp.'!F11,"")</f>
        <v/>
      </c>
      <c r="H104" s="103"/>
      <c r="I104" s="103"/>
      <c r="J104" s="103"/>
      <c r="K104" s="103"/>
      <c r="L104" s="103"/>
      <c r="M104" s="103"/>
      <c r="N104" s="103"/>
    </row>
    <row r="105" spans="1:14" x14ac:dyDescent="0.25">
      <c r="A105" s="59" t="str">
        <f t="shared" si="1"/>
        <v>enter country name here</v>
      </c>
      <c r="B105" s="59" t="str">
        <f>codes!A105</f>
        <v>DP.DOD.DSOA.CR.NF</v>
      </c>
      <c r="C105" s="108">
        <f t="shared" si="2"/>
        <v>6</v>
      </c>
      <c r="D105" s="103" t="str">
        <f>IF(ISNUMBER('2. NonFin.Public.Corp.'!C12),'2. NonFin.Public.Corp.'!C12,"")</f>
        <v/>
      </c>
      <c r="E105" s="103" t="str">
        <f>IF(ISNUMBER('2. NonFin.Public.Corp.'!D12),'2. NonFin.Public.Corp.'!D12,"")</f>
        <v/>
      </c>
      <c r="F105" s="103" t="str">
        <f>IF(ISNUMBER('2. NonFin.Public.Corp.'!E12),'2. NonFin.Public.Corp.'!E12,"")</f>
        <v/>
      </c>
      <c r="G105" s="103" t="str">
        <f>IF(ISNUMBER('2. NonFin.Public.Corp.'!F12),'2. NonFin.Public.Corp.'!F12,"")</f>
        <v/>
      </c>
      <c r="H105" s="103"/>
      <c r="I105" s="103"/>
      <c r="J105" s="103"/>
      <c r="K105" s="103"/>
      <c r="L105" s="103"/>
      <c r="M105" s="103"/>
      <c r="N105" s="103"/>
    </row>
    <row r="106" spans="1:14" x14ac:dyDescent="0.25">
      <c r="A106" s="59" t="str">
        <f t="shared" si="1"/>
        <v>enter country name here</v>
      </c>
      <c r="B106" s="59" t="str">
        <f>codes!A106</f>
        <v>DP.DOD.DLTC.CR.NF</v>
      </c>
      <c r="C106" s="108">
        <f t="shared" si="2"/>
        <v>6</v>
      </c>
      <c r="D106" s="103" t="str">
        <f>IF(ISNUMBER('2. NonFin.Public.Corp.'!C13),'2. NonFin.Public.Corp.'!C13,"")</f>
        <v/>
      </c>
      <c r="E106" s="103" t="str">
        <f>IF(ISNUMBER('2. NonFin.Public.Corp.'!D13),'2. NonFin.Public.Corp.'!D13,"")</f>
        <v/>
      </c>
      <c r="F106" s="103" t="str">
        <f>IF(ISNUMBER('2. NonFin.Public.Corp.'!E13),'2. NonFin.Public.Corp.'!E13,"")</f>
        <v/>
      </c>
      <c r="G106" s="103" t="str">
        <f>IF(ISNUMBER('2. NonFin.Public.Corp.'!F13),'2. NonFin.Public.Corp.'!F13,"")</f>
        <v/>
      </c>
      <c r="H106" s="103"/>
      <c r="I106" s="103"/>
      <c r="J106" s="103"/>
      <c r="K106" s="103"/>
      <c r="L106" s="103"/>
      <c r="M106" s="103"/>
      <c r="N106" s="103"/>
    </row>
    <row r="107" spans="1:14" x14ac:dyDescent="0.25">
      <c r="A107" s="59" t="str">
        <f t="shared" si="1"/>
        <v>enter country name here</v>
      </c>
      <c r="B107" s="59" t="str">
        <f>codes!A107</f>
        <v>DP.DOD.DLTC.CR.L1.NF</v>
      </c>
      <c r="C107" s="108">
        <f t="shared" si="2"/>
        <v>6</v>
      </c>
      <c r="D107" s="103" t="str">
        <f>IF(ISNUMBER('2. NonFin.Public.Corp.'!C14),'2. NonFin.Public.Corp.'!C14,"")</f>
        <v/>
      </c>
      <c r="E107" s="103" t="str">
        <f>IF(ISNUMBER('2. NonFin.Public.Corp.'!D14),'2. NonFin.Public.Corp.'!D14,"")</f>
        <v/>
      </c>
      <c r="F107" s="103" t="str">
        <f>IF(ISNUMBER('2. NonFin.Public.Corp.'!E14),'2. NonFin.Public.Corp.'!E14,"")</f>
        <v/>
      </c>
      <c r="G107" s="103" t="str">
        <f>IF(ISNUMBER('2. NonFin.Public.Corp.'!F14),'2. NonFin.Public.Corp.'!F14,"")</f>
        <v/>
      </c>
      <c r="H107" s="103"/>
      <c r="I107" s="103"/>
      <c r="J107" s="103"/>
      <c r="K107" s="103"/>
      <c r="L107" s="103"/>
      <c r="M107" s="103"/>
      <c r="N107" s="103"/>
    </row>
    <row r="108" spans="1:14" x14ac:dyDescent="0.25">
      <c r="A108" s="59" t="str">
        <f t="shared" si="1"/>
        <v>enter country name here</v>
      </c>
      <c r="B108" s="59" t="str">
        <f>codes!A108</f>
        <v>DP.DOD.DLCD.CR.L1.NF</v>
      </c>
      <c r="C108" s="108">
        <f t="shared" si="2"/>
        <v>6</v>
      </c>
      <c r="D108" s="103" t="str">
        <f>IF(ISNUMBER('2. NonFin.Public.Corp.'!C15),'2. NonFin.Public.Corp.'!C15,"")</f>
        <v/>
      </c>
      <c r="E108" s="103" t="str">
        <f>IF(ISNUMBER('2. NonFin.Public.Corp.'!D15),'2. NonFin.Public.Corp.'!D15,"")</f>
        <v/>
      </c>
      <c r="F108" s="103" t="str">
        <f>IF(ISNUMBER('2. NonFin.Public.Corp.'!E15),'2. NonFin.Public.Corp.'!E15,"")</f>
        <v/>
      </c>
      <c r="G108" s="103" t="str">
        <f>IF(ISNUMBER('2. NonFin.Public.Corp.'!F15),'2. NonFin.Public.Corp.'!F15,"")</f>
        <v/>
      </c>
      <c r="H108" s="103"/>
      <c r="I108" s="103"/>
      <c r="J108" s="103"/>
      <c r="K108" s="103"/>
      <c r="L108" s="103"/>
      <c r="M108" s="103"/>
      <c r="N108" s="103"/>
    </row>
    <row r="109" spans="1:14" x14ac:dyDescent="0.25">
      <c r="A109" s="59" t="str">
        <f t="shared" si="1"/>
        <v>enter country name here</v>
      </c>
      <c r="B109" s="59" t="str">
        <f>codes!A109</f>
        <v>DP.DOD.DLDS.CR.L1.NF</v>
      </c>
      <c r="C109" s="108">
        <f t="shared" si="2"/>
        <v>6</v>
      </c>
      <c r="D109" s="103" t="str">
        <f>IF(ISNUMBER('2. NonFin.Public.Corp.'!C16),'2. NonFin.Public.Corp.'!C16,"")</f>
        <v/>
      </c>
      <c r="E109" s="103" t="str">
        <f>IF(ISNUMBER('2. NonFin.Public.Corp.'!D16),'2. NonFin.Public.Corp.'!D16,"")</f>
        <v/>
      </c>
      <c r="F109" s="103" t="str">
        <f>IF(ISNUMBER('2. NonFin.Public.Corp.'!E16),'2. NonFin.Public.Corp.'!E16,"")</f>
        <v/>
      </c>
      <c r="G109" s="103" t="str">
        <f>IF(ISNUMBER('2. NonFin.Public.Corp.'!F16),'2. NonFin.Public.Corp.'!F16,"")</f>
        <v/>
      </c>
      <c r="H109" s="103"/>
      <c r="I109" s="103"/>
      <c r="J109" s="103"/>
      <c r="K109" s="103"/>
      <c r="L109" s="103"/>
      <c r="M109" s="103"/>
      <c r="N109" s="103"/>
    </row>
    <row r="110" spans="1:14" x14ac:dyDescent="0.25">
      <c r="A110" s="59" t="str">
        <f t="shared" si="1"/>
        <v>enter country name here</v>
      </c>
      <c r="B110" s="59" t="str">
        <f>codes!A110</f>
        <v>DP.DOD.DLLO.CR.L1.NF</v>
      </c>
      <c r="C110" s="108">
        <f t="shared" si="2"/>
        <v>6</v>
      </c>
      <c r="D110" s="103" t="str">
        <f>IF(ISNUMBER('2. NonFin.Public.Corp.'!C17),'2. NonFin.Public.Corp.'!C17,"")</f>
        <v/>
      </c>
      <c r="E110" s="103" t="str">
        <f>IF(ISNUMBER('2. NonFin.Public.Corp.'!D17),'2. NonFin.Public.Corp.'!D17,"")</f>
        <v/>
      </c>
      <c r="F110" s="103" t="str">
        <f>IF(ISNUMBER('2. NonFin.Public.Corp.'!E17),'2. NonFin.Public.Corp.'!E17,"")</f>
        <v/>
      </c>
      <c r="G110" s="103" t="str">
        <f>IF(ISNUMBER('2. NonFin.Public.Corp.'!F17),'2. NonFin.Public.Corp.'!F17,"")</f>
        <v/>
      </c>
      <c r="H110" s="103"/>
      <c r="I110" s="103"/>
      <c r="J110" s="103"/>
      <c r="K110" s="103"/>
      <c r="L110" s="103"/>
      <c r="M110" s="103"/>
      <c r="N110" s="103"/>
    </row>
    <row r="111" spans="1:14" x14ac:dyDescent="0.25">
      <c r="A111" s="59" t="str">
        <f t="shared" si="1"/>
        <v>enter country name here</v>
      </c>
      <c r="B111" s="59" t="str">
        <f>codes!A111</f>
        <v>DP.DOD.DLIN.CR.L1.NF</v>
      </c>
      <c r="C111" s="108">
        <f t="shared" si="2"/>
        <v>6</v>
      </c>
      <c r="D111" s="103" t="str">
        <f>IF(ISNUMBER('2. NonFin.Public.Corp.'!C18),'2. NonFin.Public.Corp.'!C18,"")</f>
        <v/>
      </c>
      <c r="E111" s="103" t="str">
        <f>IF(ISNUMBER('2. NonFin.Public.Corp.'!D18),'2. NonFin.Public.Corp.'!D18,"")</f>
        <v/>
      </c>
      <c r="F111" s="103" t="str">
        <f>IF(ISNUMBER('2. NonFin.Public.Corp.'!E18),'2. NonFin.Public.Corp.'!E18,"")</f>
        <v/>
      </c>
      <c r="G111" s="103" t="str">
        <f>IF(ISNUMBER('2. NonFin.Public.Corp.'!F18),'2. NonFin.Public.Corp.'!F18,"")</f>
        <v/>
      </c>
      <c r="H111" s="103"/>
      <c r="I111" s="103"/>
      <c r="J111" s="103"/>
      <c r="K111" s="103"/>
      <c r="L111" s="103"/>
      <c r="M111" s="103"/>
      <c r="N111" s="103"/>
    </row>
    <row r="112" spans="1:14" x14ac:dyDescent="0.25">
      <c r="A112" s="59" t="str">
        <f t="shared" si="1"/>
        <v>enter country name here</v>
      </c>
      <c r="B112" s="59" t="str">
        <f>codes!A112</f>
        <v>DP.DOD.DLOA.CR.L1.NF</v>
      </c>
      <c r="C112" s="108">
        <f t="shared" si="2"/>
        <v>6</v>
      </c>
      <c r="D112" s="103" t="str">
        <f>IF(ISNUMBER('2. NonFin.Public.Corp.'!C19),'2. NonFin.Public.Corp.'!C19,"")</f>
        <v/>
      </c>
      <c r="E112" s="103" t="str">
        <f>IF(ISNUMBER('2. NonFin.Public.Corp.'!D19),'2. NonFin.Public.Corp.'!D19,"")</f>
        <v/>
      </c>
      <c r="F112" s="103" t="str">
        <f>IF(ISNUMBER('2. NonFin.Public.Corp.'!E19),'2. NonFin.Public.Corp.'!E19,"")</f>
        <v/>
      </c>
      <c r="G112" s="103" t="str">
        <f>IF(ISNUMBER('2. NonFin.Public.Corp.'!F19),'2. NonFin.Public.Corp.'!F19,"")</f>
        <v/>
      </c>
      <c r="H112" s="103"/>
      <c r="I112" s="103"/>
      <c r="J112" s="103"/>
      <c r="K112" s="103"/>
      <c r="L112" s="103"/>
      <c r="M112" s="103"/>
      <c r="N112" s="103"/>
    </row>
    <row r="113" spans="1:14" x14ac:dyDescent="0.25">
      <c r="A113" s="59" t="str">
        <f t="shared" si="1"/>
        <v>enter country name here</v>
      </c>
      <c r="B113" s="59" t="str">
        <f>codes!A113</f>
        <v>DP.DOD.DLTC.CR.M1.NF</v>
      </c>
      <c r="C113" s="108">
        <f t="shared" si="2"/>
        <v>6</v>
      </c>
      <c r="D113" s="103" t="str">
        <f>IF(ISNUMBER('2. NonFin.Public.Corp.'!C20),'2. NonFin.Public.Corp.'!C20,"")</f>
        <v/>
      </c>
      <c r="E113" s="103" t="str">
        <f>IF(ISNUMBER('2. NonFin.Public.Corp.'!D20),'2. NonFin.Public.Corp.'!D20,"")</f>
        <v/>
      </c>
      <c r="F113" s="103" t="str">
        <f>IF(ISNUMBER('2. NonFin.Public.Corp.'!E20),'2. NonFin.Public.Corp.'!E20,"")</f>
        <v/>
      </c>
      <c r="G113" s="103" t="str">
        <f>IF(ISNUMBER('2. NonFin.Public.Corp.'!F20),'2. NonFin.Public.Corp.'!F20,"")</f>
        <v/>
      </c>
      <c r="H113" s="103"/>
      <c r="I113" s="103"/>
      <c r="J113" s="103"/>
      <c r="K113" s="103"/>
      <c r="L113" s="103"/>
      <c r="M113" s="103"/>
      <c r="N113" s="103"/>
    </row>
    <row r="114" spans="1:14" x14ac:dyDescent="0.25">
      <c r="A114" s="59" t="str">
        <f t="shared" si="1"/>
        <v>enter country name here</v>
      </c>
      <c r="B114" s="59" t="str">
        <f>codes!A114</f>
        <v>DP.DOD.DLSD.CR.M1.NF</v>
      </c>
      <c r="C114" s="108">
        <f t="shared" si="2"/>
        <v>6</v>
      </c>
      <c r="D114" s="103" t="str">
        <f>IF(ISNUMBER('2. NonFin.Public.Corp.'!C21),'2. NonFin.Public.Corp.'!C21,"")</f>
        <v/>
      </c>
      <c r="E114" s="103" t="str">
        <f>IF(ISNUMBER('2. NonFin.Public.Corp.'!D21),'2. NonFin.Public.Corp.'!D21,"")</f>
        <v/>
      </c>
      <c r="F114" s="103" t="str">
        <f>IF(ISNUMBER('2. NonFin.Public.Corp.'!E21),'2. NonFin.Public.Corp.'!E21,"")</f>
        <v/>
      </c>
      <c r="G114" s="103" t="str">
        <f>IF(ISNUMBER('2. NonFin.Public.Corp.'!F21),'2. NonFin.Public.Corp.'!F21,"")</f>
        <v/>
      </c>
      <c r="H114" s="103"/>
      <c r="I114" s="103"/>
      <c r="J114" s="103"/>
      <c r="K114" s="103"/>
      <c r="L114" s="103"/>
      <c r="M114" s="103"/>
      <c r="N114" s="103"/>
    </row>
    <row r="115" spans="1:14" x14ac:dyDescent="0.25">
      <c r="A115" s="59" t="str">
        <f t="shared" si="1"/>
        <v>enter country name here</v>
      </c>
      <c r="B115" s="59" t="str">
        <f>codes!A115</f>
        <v>DP.DOD.DLCD.CR.M1.NF</v>
      </c>
      <c r="C115" s="108">
        <f t="shared" si="2"/>
        <v>6</v>
      </c>
      <c r="D115" s="103" t="str">
        <f>IF(ISNUMBER('2. NonFin.Public.Corp.'!C22),'2. NonFin.Public.Corp.'!C22,"")</f>
        <v/>
      </c>
      <c r="E115" s="103" t="str">
        <f>IF(ISNUMBER('2. NonFin.Public.Corp.'!D22),'2. NonFin.Public.Corp.'!D22,"")</f>
        <v/>
      </c>
      <c r="F115" s="103" t="str">
        <f>IF(ISNUMBER('2. NonFin.Public.Corp.'!E22),'2. NonFin.Public.Corp.'!E22,"")</f>
        <v/>
      </c>
      <c r="G115" s="103" t="str">
        <f>IF(ISNUMBER('2. NonFin.Public.Corp.'!F22),'2. NonFin.Public.Corp.'!F22,"")</f>
        <v/>
      </c>
      <c r="H115" s="103"/>
      <c r="I115" s="103"/>
      <c r="J115" s="103"/>
      <c r="K115" s="103"/>
      <c r="L115" s="103"/>
      <c r="M115" s="103"/>
      <c r="N115" s="103"/>
    </row>
    <row r="116" spans="1:14" x14ac:dyDescent="0.25">
      <c r="A116" s="59" t="str">
        <f t="shared" si="1"/>
        <v>enter country name here</v>
      </c>
      <c r="B116" s="59" t="str">
        <f>codes!A116</f>
        <v>DP.DOD.DLDS.CR.M1.NF</v>
      </c>
      <c r="C116" s="108">
        <f t="shared" si="2"/>
        <v>6</v>
      </c>
      <c r="D116" s="103" t="str">
        <f>IF(ISNUMBER('2. NonFin.Public.Corp.'!C23),'2. NonFin.Public.Corp.'!C23,"")</f>
        <v/>
      </c>
      <c r="E116" s="103" t="str">
        <f>IF(ISNUMBER('2. NonFin.Public.Corp.'!D23),'2. NonFin.Public.Corp.'!D23,"")</f>
        <v/>
      </c>
      <c r="F116" s="103" t="str">
        <f>IF(ISNUMBER('2. NonFin.Public.Corp.'!E23),'2. NonFin.Public.Corp.'!E23,"")</f>
        <v/>
      </c>
      <c r="G116" s="103" t="str">
        <f>IF(ISNUMBER('2. NonFin.Public.Corp.'!F23),'2. NonFin.Public.Corp.'!F23,"")</f>
        <v/>
      </c>
      <c r="H116" s="103"/>
      <c r="I116" s="103"/>
      <c r="J116" s="103"/>
      <c r="K116" s="103"/>
      <c r="L116" s="103"/>
      <c r="M116" s="103"/>
      <c r="N116" s="103"/>
    </row>
    <row r="117" spans="1:14" x14ac:dyDescent="0.25">
      <c r="A117" s="59" t="str">
        <f t="shared" si="1"/>
        <v>enter country name here</v>
      </c>
      <c r="B117" s="59" t="str">
        <f>codes!A117</f>
        <v>DP.DOD.DLLO.CR.M1.NF</v>
      </c>
      <c r="C117" s="108">
        <f t="shared" si="2"/>
        <v>6</v>
      </c>
      <c r="D117" s="103" t="str">
        <f>IF(ISNUMBER('2. NonFin.Public.Corp.'!C24),'2. NonFin.Public.Corp.'!C24,"")</f>
        <v/>
      </c>
      <c r="E117" s="103" t="str">
        <f>IF(ISNUMBER('2. NonFin.Public.Corp.'!D24),'2. NonFin.Public.Corp.'!D24,"")</f>
        <v/>
      </c>
      <c r="F117" s="103" t="str">
        <f>IF(ISNUMBER('2. NonFin.Public.Corp.'!E24),'2. NonFin.Public.Corp.'!E24,"")</f>
        <v/>
      </c>
      <c r="G117" s="103" t="str">
        <f>IF(ISNUMBER('2. NonFin.Public.Corp.'!F24),'2. NonFin.Public.Corp.'!F24,"")</f>
        <v/>
      </c>
      <c r="H117" s="103"/>
      <c r="I117" s="103"/>
      <c r="J117" s="103"/>
      <c r="K117" s="103"/>
      <c r="L117" s="103"/>
      <c r="M117" s="103"/>
      <c r="N117" s="103"/>
    </row>
    <row r="118" spans="1:14" x14ac:dyDescent="0.25">
      <c r="A118" s="59" t="str">
        <f t="shared" si="1"/>
        <v>enter country name here</v>
      </c>
      <c r="B118" s="59" t="str">
        <f>codes!A118</f>
        <v>DP.DOD.DLIN.CR.M1.NF</v>
      </c>
      <c r="C118" s="108">
        <f t="shared" si="2"/>
        <v>6</v>
      </c>
      <c r="D118" s="103" t="str">
        <f>IF(ISNUMBER('2. NonFin.Public.Corp.'!C25),'2. NonFin.Public.Corp.'!C25,"")</f>
        <v/>
      </c>
      <c r="E118" s="103" t="str">
        <f>IF(ISNUMBER('2. NonFin.Public.Corp.'!D25),'2. NonFin.Public.Corp.'!D25,"")</f>
        <v/>
      </c>
      <c r="F118" s="103" t="str">
        <f>IF(ISNUMBER('2. NonFin.Public.Corp.'!E25),'2. NonFin.Public.Corp.'!E25,"")</f>
        <v/>
      </c>
      <c r="G118" s="103" t="str">
        <f>IF(ISNUMBER('2. NonFin.Public.Corp.'!F25),'2. NonFin.Public.Corp.'!F25,"")</f>
        <v/>
      </c>
      <c r="H118" s="103"/>
      <c r="I118" s="103"/>
      <c r="J118" s="103"/>
      <c r="K118" s="103"/>
      <c r="L118" s="103"/>
      <c r="M118" s="103"/>
      <c r="N118" s="103"/>
    </row>
    <row r="119" spans="1:14" x14ac:dyDescent="0.25">
      <c r="A119" s="59" t="str">
        <f t="shared" si="1"/>
        <v>enter country name here</v>
      </c>
      <c r="B119" s="59" t="str">
        <f>codes!A119</f>
        <v>DP.DOD.DLOA.CR.M1.NF</v>
      </c>
      <c r="C119" s="108">
        <f t="shared" si="2"/>
        <v>6</v>
      </c>
      <c r="D119" s="103" t="str">
        <f>IF(ISNUMBER('2. NonFin.Public.Corp.'!C26),'2. NonFin.Public.Corp.'!C26,"")</f>
        <v/>
      </c>
      <c r="E119" s="103" t="str">
        <f>IF(ISNUMBER('2. NonFin.Public.Corp.'!D26),'2. NonFin.Public.Corp.'!D26,"")</f>
        <v/>
      </c>
      <c r="F119" s="103" t="str">
        <f>IF(ISNUMBER('2. NonFin.Public.Corp.'!E26),'2. NonFin.Public.Corp.'!E26,"")</f>
        <v/>
      </c>
      <c r="G119" s="103" t="str">
        <f>IF(ISNUMBER('2. NonFin.Public.Corp.'!F26),'2. NonFin.Public.Corp.'!F26,"")</f>
        <v/>
      </c>
      <c r="H119" s="103"/>
      <c r="I119" s="103"/>
      <c r="J119" s="103"/>
      <c r="K119" s="103"/>
      <c r="L119" s="103"/>
      <c r="M119" s="103"/>
      <c r="N119" s="103"/>
    </row>
    <row r="120" spans="1:14" x14ac:dyDescent="0.25">
      <c r="A120" s="59" t="str">
        <f t="shared" si="1"/>
        <v>enter country name here</v>
      </c>
      <c r="B120" s="59" t="str">
        <f>codes!A120</f>
        <v>DP.DOD.DLSD.CR.NF</v>
      </c>
      <c r="C120" s="108">
        <f t="shared" si="2"/>
        <v>6</v>
      </c>
      <c r="D120" s="103" t="str">
        <f>IF(ISNUMBER('2. NonFin.Public.Corp.'!C28),'2. NonFin.Public.Corp.'!C28,"")</f>
        <v/>
      </c>
      <c r="E120" s="103" t="str">
        <f>IF(ISNUMBER('2. NonFin.Public.Corp.'!D28),'2. NonFin.Public.Corp.'!D28,"")</f>
        <v/>
      </c>
      <c r="F120" s="103" t="str">
        <f>IF(ISNUMBER('2. NonFin.Public.Corp.'!E28),'2. NonFin.Public.Corp.'!E28,"")</f>
        <v/>
      </c>
      <c r="G120" s="103" t="str">
        <f>IF(ISNUMBER('2. NonFin.Public.Corp.'!F28),'2. NonFin.Public.Corp.'!F28,"")</f>
        <v/>
      </c>
      <c r="H120" s="103"/>
      <c r="I120" s="103"/>
      <c r="J120" s="103"/>
      <c r="K120" s="103"/>
      <c r="L120" s="103"/>
      <c r="M120" s="103"/>
      <c r="N120" s="103"/>
    </row>
    <row r="121" spans="1:14" x14ac:dyDescent="0.25">
      <c r="A121" s="59" t="str">
        <f t="shared" si="1"/>
        <v>enter country name here</v>
      </c>
      <c r="B121" s="59" t="str">
        <f>codes!A121</f>
        <v>DP.DOD.DLCD.CR.NF</v>
      </c>
      <c r="C121" s="108">
        <f t="shared" si="2"/>
        <v>6</v>
      </c>
      <c r="D121" s="103" t="str">
        <f>IF(ISNUMBER('2. NonFin.Public.Corp.'!C29),'2. NonFin.Public.Corp.'!C29,"")</f>
        <v/>
      </c>
      <c r="E121" s="103" t="str">
        <f>IF(ISNUMBER('2. NonFin.Public.Corp.'!D29),'2. NonFin.Public.Corp.'!D29,"")</f>
        <v/>
      </c>
      <c r="F121" s="103" t="str">
        <f>IF(ISNUMBER('2. NonFin.Public.Corp.'!E29),'2. NonFin.Public.Corp.'!E29,"")</f>
        <v/>
      </c>
      <c r="G121" s="103" t="str">
        <f>IF(ISNUMBER('2. NonFin.Public.Corp.'!F29),'2. NonFin.Public.Corp.'!F29,"")</f>
        <v/>
      </c>
      <c r="H121" s="103"/>
      <c r="I121" s="103"/>
      <c r="J121" s="103"/>
      <c r="K121" s="103"/>
      <c r="L121" s="103"/>
      <c r="M121" s="103"/>
      <c r="N121" s="103"/>
    </row>
    <row r="122" spans="1:14" x14ac:dyDescent="0.25">
      <c r="A122" s="59" t="str">
        <f t="shared" si="1"/>
        <v>enter country name here</v>
      </c>
      <c r="B122" s="59" t="str">
        <f>codes!A122</f>
        <v>DP.DOD.DLDS.CR.NF</v>
      </c>
      <c r="C122" s="108">
        <f t="shared" si="2"/>
        <v>6</v>
      </c>
      <c r="D122" s="103" t="str">
        <f>IF(ISNUMBER('2. NonFin.Public.Corp.'!C30),'2. NonFin.Public.Corp.'!C30,"")</f>
        <v/>
      </c>
      <c r="E122" s="103" t="str">
        <f>IF(ISNUMBER('2. NonFin.Public.Corp.'!D30),'2. NonFin.Public.Corp.'!D30,"")</f>
        <v/>
      </c>
      <c r="F122" s="103" t="str">
        <f>IF(ISNUMBER('2. NonFin.Public.Corp.'!E30),'2. NonFin.Public.Corp.'!E30,"")</f>
        <v/>
      </c>
      <c r="G122" s="103" t="str">
        <f>IF(ISNUMBER('2. NonFin.Public.Corp.'!F30),'2. NonFin.Public.Corp.'!F30,"")</f>
        <v/>
      </c>
      <c r="H122" s="103"/>
      <c r="I122" s="103"/>
      <c r="J122" s="103"/>
      <c r="K122" s="103"/>
      <c r="L122" s="103"/>
      <c r="M122" s="103"/>
      <c r="N122" s="103"/>
    </row>
    <row r="123" spans="1:14" x14ac:dyDescent="0.25">
      <c r="A123" s="59" t="str">
        <f t="shared" si="1"/>
        <v>enter country name here</v>
      </c>
      <c r="B123" s="59" t="str">
        <f>codes!A123</f>
        <v>DP.DOD.DLLO.CR.NF</v>
      </c>
      <c r="C123" s="108">
        <f t="shared" si="2"/>
        <v>6</v>
      </c>
      <c r="D123" s="103" t="str">
        <f>IF(ISNUMBER('2. NonFin.Public.Corp.'!C31),'2. NonFin.Public.Corp.'!C31,"")</f>
        <v/>
      </c>
      <c r="E123" s="103" t="str">
        <f>IF(ISNUMBER('2. NonFin.Public.Corp.'!D31),'2. NonFin.Public.Corp.'!D31,"")</f>
        <v/>
      </c>
      <c r="F123" s="103" t="str">
        <f>IF(ISNUMBER('2. NonFin.Public.Corp.'!E31),'2. NonFin.Public.Corp.'!E31,"")</f>
        <v/>
      </c>
      <c r="G123" s="103" t="str">
        <f>IF(ISNUMBER('2. NonFin.Public.Corp.'!F31),'2. NonFin.Public.Corp.'!F31,"")</f>
        <v/>
      </c>
      <c r="H123" s="103"/>
      <c r="I123" s="103"/>
      <c r="J123" s="103"/>
      <c r="K123" s="103"/>
      <c r="L123" s="103"/>
      <c r="M123" s="103"/>
      <c r="N123" s="103"/>
    </row>
    <row r="124" spans="1:14" x14ac:dyDescent="0.25">
      <c r="A124" s="59" t="str">
        <f t="shared" si="1"/>
        <v>enter country name here</v>
      </c>
      <c r="B124" s="59" t="str">
        <f>codes!A124</f>
        <v>DP.DOD.DLIN.CR.NF</v>
      </c>
      <c r="C124" s="108">
        <f t="shared" si="2"/>
        <v>6</v>
      </c>
      <c r="D124" s="103" t="str">
        <f>IF(ISNUMBER('2. NonFin.Public.Corp.'!C32),'2. NonFin.Public.Corp.'!C32,"")</f>
        <v/>
      </c>
      <c r="E124" s="103" t="str">
        <f>IF(ISNUMBER('2. NonFin.Public.Corp.'!D32),'2. NonFin.Public.Corp.'!D32,"")</f>
        <v/>
      </c>
      <c r="F124" s="103" t="str">
        <f>IF(ISNUMBER('2. NonFin.Public.Corp.'!E32),'2. NonFin.Public.Corp.'!E32,"")</f>
        <v/>
      </c>
      <c r="G124" s="103" t="str">
        <f>IF(ISNUMBER('2. NonFin.Public.Corp.'!F32),'2. NonFin.Public.Corp.'!F32,"")</f>
        <v/>
      </c>
      <c r="H124" s="103"/>
      <c r="I124" s="103"/>
      <c r="J124" s="103"/>
      <c r="K124" s="103"/>
      <c r="L124" s="103"/>
      <c r="M124" s="103"/>
      <c r="N124" s="103"/>
    </row>
    <row r="125" spans="1:14" x14ac:dyDescent="0.25">
      <c r="A125" s="59" t="str">
        <f t="shared" si="1"/>
        <v>enter country name here</v>
      </c>
      <c r="B125" s="59" t="str">
        <f>codes!A125</f>
        <v>DP.DOD.DLOA.CR.NF</v>
      </c>
      <c r="C125" s="108">
        <f t="shared" si="2"/>
        <v>6</v>
      </c>
      <c r="D125" s="103" t="str">
        <f>IF(ISNUMBER('2. NonFin.Public.Corp.'!C33),'2. NonFin.Public.Corp.'!C33,"")</f>
        <v/>
      </c>
      <c r="E125" s="103" t="str">
        <f>IF(ISNUMBER('2. NonFin.Public.Corp.'!D33),'2. NonFin.Public.Corp.'!D33,"")</f>
        <v/>
      </c>
      <c r="F125" s="103" t="str">
        <f>IF(ISNUMBER('2. NonFin.Public.Corp.'!E33),'2. NonFin.Public.Corp.'!E33,"")</f>
        <v/>
      </c>
      <c r="G125" s="103" t="str">
        <f>IF(ISNUMBER('2. NonFin.Public.Corp.'!F33),'2. NonFin.Public.Corp.'!F33,"")</f>
        <v/>
      </c>
      <c r="H125" s="103"/>
      <c r="I125" s="103"/>
      <c r="J125" s="103"/>
      <c r="K125" s="103"/>
      <c r="L125" s="103"/>
      <c r="M125" s="103"/>
      <c r="N125" s="103"/>
    </row>
    <row r="126" spans="1:14" x14ac:dyDescent="0.25">
      <c r="A126" s="59" t="str">
        <f t="shared" si="1"/>
        <v>enter country name here</v>
      </c>
      <c r="B126" s="99" t="str">
        <f>codes!A126</f>
        <v>DP.DOD.DECD.CR.NF</v>
      </c>
      <c r="C126" s="108">
        <f t="shared" si="2"/>
        <v>6</v>
      </c>
      <c r="D126" s="103" t="str">
        <f>IF(ISNUMBER('2. NonFin.Public.Corp.'!C40),'2. NonFin.Public.Corp.'!C40,"")</f>
        <v/>
      </c>
      <c r="E126" s="103" t="str">
        <f>IF(ISNUMBER('2. NonFin.Public.Corp.'!D40),'2. NonFin.Public.Corp.'!D40,"")</f>
        <v/>
      </c>
      <c r="F126" s="103" t="str">
        <f>IF(ISNUMBER('2. NonFin.Public.Corp.'!E40),'2. NonFin.Public.Corp.'!E40,"")</f>
        <v/>
      </c>
      <c r="G126" s="103" t="str">
        <f>IF(ISNUMBER('2. NonFin.Public.Corp.'!F40),'2. NonFin.Public.Corp.'!F40,"")</f>
        <v/>
      </c>
      <c r="H126" s="103"/>
      <c r="I126" s="103"/>
      <c r="J126" s="103"/>
      <c r="K126" s="103"/>
      <c r="L126" s="103"/>
      <c r="M126" s="103"/>
      <c r="N126" s="103"/>
    </row>
    <row r="127" spans="1:14" x14ac:dyDescent="0.25">
      <c r="A127" s="59" t="str">
        <f t="shared" si="1"/>
        <v>enter country name here</v>
      </c>
      <c r="B127" s="99" t="str">
        <f>codes!A127</f>
        <v>DP.DOD.DECX.CR.NF</v>
      </c>
      <c r="C127" s="108">
        <f t="shared" si="2"/>
        <v>6</v>
      </c>
      <c r="D127" s="103" t="str">
        <f>IF(ISNUMBER('2. NonFin.Public.Corp.'!C41),'2. NonFin.Public.Corp.'!C41,"")</f>
        <v/>
      </c>
      <c r="E127" s="103" t="str">
        <f>IF(ISNUMBER('2. NonFin.Public.Corp.'!D41),'2. NonFin.Public.Corp.'!D41,"")</f>
        <v/>
      </c>
      <c r="F127" s="103" t="str">
        <f>IF(ISNUMBER('2. NonFin.Public.Corp.'!E41),'2. NonFin.Public.Corp.'!E41,"")</f>
        <v/>
      </c>
      <c r="G127" s="103" t="str">
        <f>IF(ISNUMBER('2. NonFin.Public.Corp.'!F41),'2. NonFin.Public.Corp.'!F41,"")</f>
        <v/>
      </c>
      <c r="H127" s="103"/>
      <c r="I127" s="103"/>
      <c r="J127" s="103"/>
      <c r="K127" s="103"/>
      <c r="L127" s="103"/>
      <c r="M127" s="103"/>
      <c r="N127" s="103"/>
    </row>
    <row r="128" spans="1:14" x14ac:dyDescent="0.25">
      <c r="A128" s="59" t="str">
        <f t="shared" si="1"/>
        <v>enter country name here</v>
      </c>
      <c r="B128" s="99" t="str">
        <f>codes!A128</f>
        <v>DP.DOD.DECN.CR.NF</v>
      </c>
      <c r="C128" s="108">
        <f t="shared" si="2"/>
        <v>6</v>
      </c>
      <c r="D128" s="103" t="str">
        <f>IF(ISNUMBER('2. NonFin.Public.Corp.'!C36),'2. NonFin.Public.Corp.'!C36,"")</f>
        <v/>
      </c>
      <c r="E128" s="103" t="str">
        <f>IF(ISNUMBER('2. NonFin.Public.Corp.'!D36),'2. NonFin.Public.Corp.'!D36,"")</f>
        <v/>
      </c>
      <c r="F128" s="103" t="str">
        <f>IF(ISNUMBER('2. NonFin.Public.Corp.'!E36),'2. NonFin.Public.Corp.'!E36,"")</f>
        <v/>
      </c>
      <c r="G128" s="103" t="str">
        <f>IF(ISNUMBER('2. NonFin.Public.Corp.'!F36),'2. NonFin.Public.Corp.'!F36,"")</f>
        <v/>
      </c>
      <c r="H128" s="103"/>
      <c r="I128" s="103"/>
      <c r="J128" s="103"/>
      <c r="K128" s="103"/>
      <c r="L128" s="103"/>
      <c r="M128" s="103"/>
      <c r="N128" s="103"/>
    </row>
    <row r="129" spans="1:14" x14ac:dyDescent="0.25">
      <c r="A129" s="59" t="str">
        <f t="shared" si="1"/>
        <v>enter country name here</v>
      </c>
      <c r="B129" s="99" t="str">
        <f>codes!A129</f>
        <v>DP.DOD.DECF.CR.NF</v>
      </c>
      <c r="C129" s="108">
        <f t="shared" si="2"/>
        <v>6</v>
      </c>
      <c r="D129" s="103" t="str">
        <f>IF(ISNUMBER('2. NonFin.Public.Corp.'!C37),'2. NonFin.Public.Corp.'!C37,"")</f>
        <v/>
      </c>
      <c r="E129" s="103" t="str">
        <f>IF(ISNUMBER('2. NonFin.Public.Corp.'!D37),'2. NonFin.Public.Corp.'!D37,"")</f>
        <v/>
      </c>
      <c r="F129" s="103" t="str">
        <f>IF(ISNUMBER('2. NonFin.Public.Corp.'!E37),'2. NonFin.Public.Corp.'!E37,"")</f>
        <v/>
      </c>
      <c r="G129" s="103" t="str">
        <f>IF(ISNUMBER('2. NonFin.Public.Corp.'!F37),'2. NonFin.Public.Corp.'!F37,"")</f>
        <v/>
      </c>
      <c r="H129" s="103"/>
      <c r="I129" s="103"/>
      <c r="J129" s="103"/>
      <c r="K129" s="103"/>
      <c r="L129" s="103"/>
      <c r="M129" s="103"/>
      <c r="N129" s="103"/>
    </row>
    <row r="130" spans="1:14" x14ac:dyDescent="0.25">
      <c r="A130" s="59" t="str">
        <f t="shared" si="1"/>
        <v>enter country name here</v>
      </c>
      <c r="B130" s="59" t="str">
        <f>codes!A130</f>
        <v>DP.DOD.DLDS.CR.MV.NF</v>
      </c>
      <c r="C130" s="108">
        <f t="shared" si="2"/>
        <v>6</v>
      </c>
      <c r="D130" s="103" t="str">
        <f>IF(ISNUMBER('2. NonFin.Public.Corp.'!C45),'2. NonFin.Public.Corp.'!C45,"")</f>
        <v/>
      </c>
      <c r="E130" s="103" t="str">
        <f>IF(ISNUMBER('2. NonFin.Public.Corp.'!D45),'2. NonFin.Public.Corp.'!D45,"")</f>
        <v/>
      </c>
      <c r="F130" s="103" t="str">
        <f>IF(ISNUMBER('2. NonFin.Public.Corp.'!E45),'2. NonFin.Public.Corp.'!E45,"")</f>
        <v/>
      </c>
      <c r="G130" s="103" t="str">
        <f>IF(ISNUMBER('2. NonFin.Public.Corp.'!F45),'2. NonFin.Public.Corp.'!F45,"")</f>
        <v/>
      </c>
      <c r="H130" s="103"/>
      <c r="I130" s="103"/>
      <c r="J130" s="103"/>
      <c r="K130" s="103"/>
      <c r="L130" s="103"/>
      <c r="M130" s="103"/>
      <c r="N130" s="103"/>
    </row>
    <row r="131" spans="1:14" s="49" customFormat="1" x14ac:dyDescent="0.25">
      <c r="A131" s="59" t="str">
        <f t="shared" si="1"/>
        <v>enter country name here</v>
      </c>
      <c r="B131" s="49" t="str">
        <f>codes!A131</f>
        <v>DP.DOD.DECT.CR.FC</v>
      </c>
      <c r="C131" s="108">
        <f t="shared" si="2"/>
        <v>6</v>
      </c>
      <c r="D131" s="107" t="str">
        <f>IF(ISNUMBER('3. Fin.Public Corp.'!C27),'3. Fin.Public Corp.'!C27,"")</f>
        <v/>
      </c>
      <c r="E131" s="107" t="str">
        <f>IF(ISNUMBER('3. Fin.Public Corp.'!D27),'3. Fin.Public Corp.'!D27,"")</f>
        <v/>
      </c>
      <c r="F131" s="107" t="str">
        <f>IF(ISNUMBER('3. Fin.Public Corp.'!E27),'3. Fin.Public Corp.'!E27,"")</f>
        <v/>
      </c>
      <c r="G131" s="107" t="str">
        <f>IF(ISNUMBER('3. Fin.Public Corp.'!F27),'3. Fin.Public Corp.'!F27,"")</f>
        <v/>
      </c>
      <c r="H131" s="107"/>
      <c r="I131" s="107"/>
      <c r="J131" s="107"/>
      <c r="K131" s="107"/>
      <c r="L131" s="107"/>
      <c r="M131" s="107"/>
      <c r="N131" s="107"/>
    </row>
    <row r="132" spans="1:14" x14ac:dyDescent="0.25">
      <c r="A132" s="59" t="str">
        <f t="shared" si="1"/>
        <v>enter country name here</v>
      </c>
      <c r="B132" s="59" t="str">
        <f>codes!A132</f>
        <v>DP.DOD.DSTC.CR.FC</v>
      </c>
      <c r="C132" s="108">
        <f t="shared" ref="C132:C194" si="3">C131</f>
        <v>6</v>
      </c>
      <c r="D132" s="103" t="str">
        <f>IF(ISNUMBER('3. Fin.Public Corp.'!C7),'3. Fin.Public Corp.'!C7,"")</f>
        <v/>
      </c>
      <c r="E132" s="103" t="str">
        <f>IF(ISNUMBER('3. Fin.Public Corp.'!D7),'3. Fin.Public Corp.'!D7,"")</f>
        <v/>
      </c>
      <c r="F132" s="103" t="str">
        <f>IF(ISNUMBER('3. Fin.Public Corp.'!E7),'3. Fin.Public Corp.'!E7,"")</f>
        <v/>
      </c>
      <c r="G132" s="103" t="str">
        <f>IF(ISNUMBER('3. Fin.Public Corp.'!F7),'3. Fin.Public Corp.'!F7,"")</f>
        <v/>
      </c>
      <c r="H132" s="103"/>
      <c r="I132" s="103"/>
      <c r="J132" s="103"/>
      <c r="K132" s="103"/>
      <c r="L132" s="103"/>
      <c r="M132" s="103"/>
      <c r="N132" s="103"/>
    </row>
    <row r="133" spans="1:14" x14ac:dyDescent="0.25">
      <c r="A133" s="59" t="str">
        <f t="shared" si="1"/>
        <v>enter country name here</v>
      </c>
      <c r="B133" s="59" t="str">
        <f>codes!A133</f>
        <v>DP.DOD.DSCD.CR.FC</v>
      </c>
      <c r="C133" s="108">
        <f t="shared" si="3"/>
        <v>6</v>
      </c>
      <c r="D133" s="103" t="str">
        <f>IF(ISNUMBER('3. Fin.Public Corp.'!C8),'3. Fin.Public Corp.'!C8,"")</f>
        <v/>
      </c>
      <c r="E133" s="103" t="str">
        <f>IF(ISNUMBER('3. Fin.Public Corp.'!D8),'3. Fin.Public Corp.'!D8,"")</f>
        <v/>
      </c>
      <c r="F133" s="103" t="str">
        <f>IF(ISNUMBER('3. Fin.Public Corp.'!E8),'3. Fin.Public Corp.'!E8,"")</f>
        <v/>
      </c>
      <c r="G133" s="103" t="str">
        <f>IF(ISNUMBER('3. Fin.Public Corp.'!F8),'3. Fin.Public Corp.'!F8,"")</f>
        <v/>
      </c>
      <c r="H133" s="103"/>
      <c r="I133" s="103"/>
      <c r="J133" s="103"/>
      <c r="K133" s="103"/>
      <c r="L133" s="103"/>
      <c r="M133" s="103"/>
      <c r="N133" s="103"/>
    </row>
    <row r="134" spans="1:14" x14ac:dyDescent="0.25">
      <c r="A134" s="59" t="str">
        <f t="shared" si="1"/>
        <v>enter country name here</v>
      </c>
      <c r="B134" s="59" t="str">
        <f>codes!A134</f>
        <v>DP.DOD.DSDS.CR.FC</v>
      </c>
      <c r="C134" s="108">
        <f t="shared" si="3"/>
        <v>6</v>
      </c>
      <c r="D134" s="103" t="str">
        <f>IF(ISNUMBER('3. Fin.Public Corp.'!C9),'3. Fin.Public Corp.'!C9,"")</f>
        <v/>
      </c>
      <c r="E134" s="103" t="str">
        <f>IF(ISNUMBER('3. Fin.Public Corp.'!D9),'3. Fin.Public Corp.'!D9,"")</f>
        <v/>
      </c>
      <c r="F134" s="103" t="str">
        <f>IF(ISNUMBER('3. Fin.Public Corp.'!E9),'3. Fin.Public Corp.'!E9,"")</f>
        <v/>
      </c>
      <c r="G134" s="103" t="str">
        <f>IF(ISNUMBER('3. Fin.Public Corp.'!F9),'3. Fin.Public Corp.'!F9,"")</f>
        <v/>
      </c>
      <c r="H134" s="103"/>
      <c r="I134" s="103"/>
      <c r="J134" s="103"/>
      <c r="K134" s="103"/>
      <c r="L134" s="103"/>
      <c r="M134" s="103"/>
      <c r="N134" s="103"/>
    </row>
    <row r="135" spans="1:14" x14ac:dyDescent="0.25">
      <c r="A135" s="59" t="str">
        <f t="shared" si="1"/>
        <v>enter country name here</v>
      </c>
      <c r="B135" s="59" t="str">
        <f>codes!A135</f>
        <v>DP.DOD.DSLO.CR.FC</v>
      </c>
      <c r="C135" s="108">
        <f t="shared" si="3"/>
        <v>6</v>
      </c>
      <c r="D135" s="103" t="str">
        <f>IF(ISNUMBER('3. Fin.Public Corp.'!C10),'3. Fin.Public Corp.'!C10,"")</f>
        <v/>
      </c>
      <c r="E135" s="103" t="str">
        <f>IF(ISNUMBER('3. Fin.Public Corp.'!D10),'3. Fin.Public Corp.'!D10,"")</f>
        <v/>
      </c>
      <c r="F135" s="103" t="str">
        <f>IF(ISNUMBER('3. Fin.Public Corp.'!E10),'3. Fin.Public Corp.'!E10,"")</f>
        <v/>
      </c>
      <c r="G135" s="103" t="str">
        <f>IF(ISNUMBER('3. Fin.Public Corp.'!F10),'3. Fin.Public Corp.'!F10,"")</f>
        <v/>
      </c>
      <c r="H135" s="103"/>
      <c r="I135" s="103"/>
      <c r="J135" s="103"/>
      <c r="K135" s="103"/>
      <c r="L135" s="103"/>
      <c r="M135" s="103"/>
      <c r="N135" s="103"/>
    </row>
    <row r="136" spans="1:14" x14ac:dyDescent="0.25">
      <c r="A136" s="59" t="str">
        <f t="shared" si="1"/>
        <v>enter country name here</v>
      </c>
      <c r="B136" s="59" t="str">
        <f>codes!A136</f>
        <v>DP.DOD.DSIN.CR.FC</v>
      </c>
      <c r="C136" s="108">
        <f t="shared" si="3"/>
        <v>6</v>
      </c>
      <c r="D136" s="103" t="str">
        <f>IF(ISNUMBER('3. Fin.Public Corp.'!C11),'3. Fin.Public Corp.'!C11,"")</f>
        <v/>
      </c>
      <c r="E136" s="103" t="str">
        <f>IF(ISNUMBER('3. Fin.Public Corp.'!D11),'3. Fin.Public Corp.'!D11,"")</f>
        <v/>
      </c>
      <c r="F136" s="103" t="str">
        <f>IF(ISNUMBER('3. Fin.Public Corp.'!E11),'3. Fin.Public Corp.'!E11,"")</f>
        <v/>
      </c>
      <c r="G136" s="103" t="str">
        <f>IF(ISNUMBER('3. Fin.Public Corp.'!F11),'3. Fin.Public Corp.'!F11,"")</f>
        <v/>
      </c>
      <c r="H136" s="103"/>
      <c r="I136" s="103"/>
      <c r="J136" s="103"/>
      <c r="K136" s="103"/>
      <c r="L136" s="103"/>
      <c r="M136" s="103"/>
      <c r="N136" s="103"/>
    </row>
    <row r="137" spans="1:14" x14ac:dyDescent="0.25">
      <c r="A137" s="59" t="str">
        <f t="shared" si="1"/>
        <v>enter country name here</v>
      </c>
      <c r="B137" s="59" t="str">
        <f>codes!A137</f>
        <v>DP.DOD.DSOA.CR.FC</v>
      </c>
      <c r="C137" s="108">
        <f t="shared" si="3"/>
        <v>6</v>
      </c>
      <c r="D137" s="103" t="str">
        <f>IF(ISNUMBER('3. Fin.Public Corp.'!C12),'3. Fin.Public Corp.'!C12,"")</f>
        <v/>
      </c>
      <c r="E137" s="103" t="str">
        <f>IF(ISNUMBER('3. Fin.Public Corp.'!D12),'3. Fin.Public Corp.'!D12,"")</f>
        <v/>
      </c>
      <c r="F137" s="103" t="str">
        <f>IF(ISNUMBER('3. Fin.Public Corp.'!E12),'3. Fin.Public Corp.'!E12,"")</f>
        <v/>
      </c>
      <c r="G137" s="103" t="str">
        <f>IF(ISNUMBER('3. Fin.Public Corp.'!F12),'3. Fin.Public Corp.'!F12,"")</f>
        <v/>
      </c>
      <c r="H137" s="103"/>
      <c r="I137" s="103"/>
      <c r="J137" s="103"/>
      <c r="K137" s="103"/>
      <c r="L137" s="103"/>
      <c r="M137" s="103"/>
      <c r="N137" s="103"/>
    </row>
    <row r="138" spans="1:14" x14ac:dyDescent="0.25">
      <c r="A138" s="59" t="str">
        <f t="shared" si="1"/>
        <v>enter country name here</v>
      </c>
      <c r="B138" s="59" t="str">
        <f>codes!A138</f>
        <v>DP.DOD.DLTC.CR.FC</v>
      </c>
      <c r="C138" s="108">
        <f t="shared" si="3"/>
        <v>6</v>
      </c>
      <c r="D138" s="103" t="str">
        <f>IF(ISNUMBER('3. Fin.Public Corp.'!C13),'3. Fin.Public Corp.'!C13,"")</f>
        <v/>
      </c>
      <c r="E138" s="103" t="str">
        <f>IF(ISNUMBER('3. Fin.Public Corp.'!D13),'3. Fin.Public Corp.'!D13,"")</f>
        <v/>
      </c>
      <c r="F138" s="103" t="str">
        <f>IF(ISNUMBER('3. Fin.Public Corp.'!E13),'3. Fin.Public Corp.'!E13,"")</f>
        <v/>
      </c>
      <c r="G138" s="103" t="str">
        <f>IF(ISNUMBER('3. Fin.Public Corp.'!F13),'3. Fin.Public Corp.'!F13,"")</f>
        <v/>
      </c>
      <c r="H138" s="103"/>
      <c r="I138" s="103"/>
      <c r="J138" s="103"/>
      <c r="K138" s="103"/>
      <c r="L138" s="103"/>
      <c r="M138" s="103"/>
      <c r="N138" s="103"/>
    </row>
    <row r="139" spans="1:14" x14ac:dyDescent="0.25">
      <c r="A139" s="59" t="str">
        <f t="shared" si="1"/>
        <v>enter country name here</v>
      </c>
      <c r="B139" s="59" t="str">
        <f>codes!A139</f>
        <v>DP.DOD.DLTC.CR.L1.FC</v>
      </c>
      <c r="C139" s="108">
        <f t="shared" si="3"/>
        <v>6</v>
      </c>
      <c r="D139" s="103" t="str">
        <f>IF(ISNUMBER('3. Fin.Public Corp.'!C14),'3. Fin.Public Corp.'!C14,"")</f>
        <v/>
      </c>
      <c r="E139" s="103" t="str">
        <f>IF(ISNUMBER('3. Fin.Public Corp.'!D14),'3. Fin.Public Corp.'!D14,"")</f>
        <v/>
      </c>
      <c r="F139" s="103" t="str">
        <f>IF(ISNUMBER('3. Fin.Public Corp.'!E14),'3. Fin.Public Corp.'!E14,"")</f>
        <v/>
      </c>
      <c r="G139" s="103" t="str">
        <f>IF(ISNUMBER('3. Fin.Public Corp.'!F14),'3. Fin.Public Corp.'!F14,"")</f>
        <v/>
      </c>
      <c r="H139" s="103"/>
      <c r="I139" s="103"/>
      <c r="J139" s="103"/>
      <c r="K139" s="103"/>
      <c r="L139" s="103"/>
      <c r="M139" s="103"/>
      <c r="N139" s="103"/>
    </row>
    <row r="140" spans="1:14" x14ac:dyDescent="0.25">
      <c r="A140" s="59" t="str">
        <f t="shared" si="1"/>
        <v>enter country name here</v>
      </c>
      <c r="B140" s="59" t="str">
        <f>codes!A140</f>
        <v>DP.DOD.DLCD.CR.L1.FC</v>
      </c>
      <c r="C140" s="108">
        <f t="shared" si="3"/>
        <v>6</v>
      </c>
      <c r="D140" s="103" t="str">
        <f>IF(ISNUMBER('3. Fin.Public Corp.'!C15),'3. Fin.Public Corp.'!C15,"")</f>
        <v/>
      </c>
      <c r="E140" s="103" t="str">
        <f>IF(ISNUMBER('3. Fin.Public Corp.'!D15),'3. Fin.Public Corp.'!D15,"")</f>
        <v/>
      </c>
      <c r="F140" s="103" t="str">
        <f>IF(ISNUMBER('3. Fin.Public Corp.'!E15),'3. Fin.Public Corp.'!E15,"")</f>
        <v/>
      </c>
      <c r="G140" s="103" t="str">
        <f>IF(ISNUMBER('3. Fin.Public Corp.'!F15),'3. Fin.Public Corp.'!F15,"")</f>
        <v/>
      </c>
      <c r="H140" s="103"/>
      <c r="I140" s="103"/>
      <c r="J140" s="103"/>
      <c r="K140" s="103"/>
      <c r="L140" s="103"/>
      <c r="M140" s="103"/>
      <c r="N140" s="103"/>
    </row>
    <row r="141" spans="1:14" x14ac:dyDescent="0.25">
      <c r="A141" s="59" t="str">
        <f t="shared" si="1"/>
        <v>enter country name here</v>
      </c>
      <c r="B141" s="59" t="str">
        <f>codes!A141</f>
        <v>DP.DOD.DLDS.CR.L1.FC</v>
      </c>
      <c r="C141" s="108">
        <f t="shared" si="3"/>
        <v>6</v>
      </c>
      <c r="D141" s="103" t="str">
        <f>IF(ISNUMBER('3. Fin.Public Corp.'!C16),'3. Fin.Public Corp.'!C16,"")</f>
        <v/>
      </c>
      <c r="E141" s="103" t="str">
        <f>IF(ISNUMBER('3. Fin.Public Corp.'!D16),'3. Fin.Public Corp.'!D16,"")</f>
        <v/>
      </c>
      <c r="F141" s="103" t="str">
        <f>IF(ISNUMBER('3. Fin.Public Corp.'!E16),'3. Fin.Public Corp.'!E16,"")</f>
        <v/>
      </c>
      <c r="G141" s="103" t="str">
        <f>IF(ISNUMBER('3. Fin.Public Corp.'!F16),'3. Fin.Public Corp.'!F16,"")</f>
        <v/>
      </c>
      <c r="H141" s="103"/>
      <c r="I141" s="103"/>
      <c r="J141" s="103"/>
      <c r="K141" s="103"/>
      <c r="L141" s="103"/>
      <c r="M141" s="103"/>
      <c r="N141" s="103"/>
    </row>
    <row r="142" spans="1:14" x14ac:dyDescent="0.25">
      <c r="A142" s="59" t="str">
        <f t="shared" si="1"/>
        <v>enter country name here</v>
      </c>
      <c r="B142" s="59" t="str">
        <f>codes!A142</f>
        <v>DP.DOD.DLLO.CR.L1.FC</v>
      </c>
      <c r="C142" s="108">
        <f t="shared" si="3"/>
        <v>6</v>
      </c>
      <c r="D142" s="103" t="str">
        <f>IF(ISNUMBER('3. Fin.Public Corp.'!C17),'3. Fin.Public Corp.'!C17,"")</f>
        <v/>
      </c>
      <c r="E142" s="103" t="str">
        <f>IF(ISNUMBER('3. Fin.Public Corp.'!D17),'3. Fin.Public Corp.'!D17,"")</f>
        <v/>
      </c>
      <c r="F142" s="103" t="str">
        <f>IF(ISNUMBER('3. Fin.Public Corp.'!E17),'3. Fin.Public Corp.'!E17,"")</f>
        <v/>
      </c>
      <c r="G142" s="103" t="str">
        <f>IF(ISNUMBER('3. Fin.Public Corp.'!F17),'3. Fin.Public Corp.'!F17,"")</f>
        <v/>
      </c>
      <c r="H142" s="103"/>
      <c r="I142" s="103"/>
      <c r="J142" s="103"/>
      <c r="K142" s="103"/>
      <c r="L142" s="103"/>
      <c r="M142" s="103"/>
      <c r="N142" s="103"/>
    </row>
    <row r="143" spans="1:14" x14ac:dyDescent="0.25">
      <c r="A143" s="59" t="str">
        <f t="shared" si="1"/>
        <v>enter country name here</v>
      </c>
      <c r="B143" s="59" t="str">
        <f>codes!A143</f>
        <v>DP.DOD.DLIN.CR.L1.FC</v>
      </c>
      <c r="C143" s="108">
        <f t="shared" si="3"/>
        <v>6</v>
      </c>
      <c r="D143" s="103" t="str">
        <f>IF(ISNUMBER('3. Fin.Public Corp.'!C18),'3. Fin.Public Corp.'!C18,"")</f>
        <v/>
      </c>
      <c r="E143" s="103" t="str">
        <f>IF(ISNUMBER('3. Fin.Public Corp.'!D18),'3. Fin.Public Corp.'!D18,"")</f>
        <v/>
      </c>
      <c r="F143" s="103" t="str">
        <f>IF(ISNUMBER('3. Fin.Public Corp.'!E18),'3. Fin.Public Corp.'!E18,"")</f>
        <v/>
      </c>
      <c r="G143" s="103" t="str">
        <f>IF(ISNUMBER('3. Fin.Public Corp.'!F18),'3. Fin.Public Corp.'!F18,"")</f>
        <v/>
      </c>
      <c r="H143" s="103"/>
      <c r="I143" s="103"/>
      <c r="J143" s="103"/>
      <c r="K143" s="103"/>
      <c r="L143" s="103"/>
      <c r="M143" s="103"/>
      <c r="N143" s="103"/>
    </row>
    <row r="144" spans="1:14" x14ac:dyDescent="0.25">
      <c r="A144" s="59" t="str">
        <f t="shared" si="1"/>
        <v>enter country name here</v>
      </c>
      <c r="B144" s="59" t="str">
        <f>codes!A144</f>
        <v>DP.DOD.DLOA.CR.L1.FC</v>
      </c>
      <c r="C144" s="108">
        <f t="shared" si="3"/>
        <v>6</v>
      </c>
      <c r="D144" s="103" t="str">
        <f>IF(ISNUMBER('3. Fin.Public Corp.'!C19),'3. Fin.Public Corp.'!C19,"")</f>
        <v/>
      </c>
      <c r="E144" s="103" t="str">
        <f>IF(ISNUMBER('3. Fin.Public Corp.'!D19),'3. Fin.Public Corp.'!D19,"")</f>
        <v/>
      </c>
      <c r="F144" s="103" t="str">
        <f>IF(ISNUMBER('3. Fin.Public Corp.'!E19),'3. Fin.Public Corp.'!E19,"")</f>
        <v/>
      </c>
      <c r="G144" s="103" t="str">
        <f>IF(ISNUMBER('3. Fin.Public Corp.'!F19),'3. Fin.Public Corp.'!F19,"")</f>
        <v/>
      </c>
      <c r="H144" s="103"/>
      <c r="I144" s="103"/>
      <c r="J144" s="103"/>
      <c r="K144" s="103"/>
      <c r="L144" s="103"/>
      <c r="M144" s="103"/>
      <c r="N144" s="103"/>
    </row>
    <row r="145" spans="1:14" x14ac:dyDescent="0.25">
      <c r="A145" s="59" t="str">
        <f t="shared" si="1"/>
        <v>enter country name here</v>
      </c>
      <c r="B145" s="59" t="str">
        <f>codes!A145</f>
        <v>DP.DOD.DLTC.CR.M1.FC</v>
      </c>
      <c r="C145" s="108">
        <f t="shared" si="3"/>
        <v>6</v>
      </c>
      <c r="D145" s="103" t="str">
        <f>IF(ISNUMBER('3. Fin.Public Corp.'!C20),'3. Fin.Public Corp.'!C20,"")</f>
        <v/>
      </c>
      <c r="E145" s="103" t="str">
        <f>IF(ISNUMBER('3. Fin.Public Corp.'!D20),'3. Fin.Public Corp.'!D20,"")</f>
        <v/>
      </c>
      <c r="F145" s="103" t="str">
        <f>IF(ISNUMBER('3. Fin.Public Corp.'!E20),'3. Fin.Public Corp.'!E20,"")</f>
        <v/>
      </c>
      <c r="G145" s="103" t="str">
        <f>IF(ISNUMBER('3. Fin.Public Corp.'!F20),'3. Fin.Public Corp.'!F20,"")</f>
        <v/>
      </c>
      <c r="H145" s="103"/>
      <c r="I145" s="103"/>
      <c r="J145" s="103"/>
      <c r="K145" s="103"/>
      <c r="L145" s="103"/>
      <c r="M145" s="103"/>
      <c r="N145" s="103"/>
    </row>
    <row r="146" spans="1:14" x14ac:dyDescent="0.25">
      <c r="A146" s="59" t="str">
        <f t="shared" si="1"/>
        <v>enter country name here</v>
      </c>
      <c r="B146" s="59" t="str">
        <f>codes!A146</f>
        <v>DP.DOD.DLSD.CR.M1.FC</v>
      </c>
      <c r="C146" s="108">
        <f t="shared" si="3"/>
        <v>6</v>
      </c>
      <c r="D146" s="103" t="str">
        <f>IF(ISNUMBER('3. Fin.Public Corp.'!C21),'3. Fin.Public Corp.'!C21,"")</f>
        <v/>
      </c>
      <c r="E146" s="103" t="str">
        <f>IF(ISNUMBER('3. Fin.Public Corp.'!D21),'3. Fin.Public Corp.'!D21,"")</f>
        <v/>
      </c>
      <c r="F146" s="103" t="str">
        <f>IF(ISNUMBER('3. Fin.Public Corp.'!E21),'3. Fin.Public Corp.'!E21,"")</f>
        <v/>
      </c>
      <c r="G146" s="103" t="str">
        <f>IF(ISNUMBER('3. Fin.Public Corp.'!F21),'3. Fin.Public Corp.'!F21,"")</f>
        <v/>
      </c>
      <c r="H146" s="103"/>
      <c r="I146" s="103"/>
      <c r="J146" s="103"/>
      <c r="K146" s="103"/>
      <c r="L146" s="103"/>
      <c r="M146" s="103"/>
      <c r="N146" s="103"/>
    </row>
    <row r="147" spans="1:14" x14ac:dyDescent="0.25">
      <c r="A147" s="59" t="str">
        <f t="shared" si="1"/>
        <v>enter country name here</v>
      </c>
      <c r="B147" s="59" t="str">
        <f>codes!A147</f>
        <v>DP.DOD.DLCD.CR.M1.FC</v>
      </c>
      <c r="C147" s="108">
        <f t="shared" si="3"/>
        <v>6</v>
      </c>
      <c r="D147" s="103" t="str">
        <f>IF(ISNUMBER('3. Fin.Public Corp.'!C22),'3. Fin.Public Corp.'!C22,"")</f>
        <v/>
      </c>
      <c r="E147" s="103" t="str">
        <f>IF(ISNUMBER('3. Fin.Public Corp.'!D22),'3. Fin.Public Corp.'!D22,"")</f>
        <v/>
      </c>
      <c r="F147" s="103" t="str">
        <f>IF(ISNUMBER('3. Fin.Public Corp.'!E22),'3. Fin.Public Corp.'!E22,"")</f>
        <v/>
      </c>
      <c r="G147" s="103" t="str">
        <f>IF(ISNUMBER('3. Fin.Public Corp.'!F22),'3. Fin.Public Corp.'!F22,"")</f>
        <v/>
      </c>
      <c r="H147" s="103"/>
      <c r="I147" s="103"/>
      <c r="J147" s="103"/>
      <c r="K147" s="103"/>
      <c r="L147" s="103"/>
      <c r="M147" s="103"/>
      <c r="N147" s="103"/>
    </row>
    <row r="148" spans="1:14" x14ac:dyDescent="0.25">
      <c r="A148" s="59" t="str">
        <f t="shared" si="1"/>
        <v>enter country name here</v>
      </c>
      <c r="B148" s="59" t="str">
        <f>codes!A148</f>
        <v>DP.DOD.DLDS.CR.M1.FC</v>
      </c>
      <c r="C148" s="108">
        <f t="shared" si="3"/>
        <v>6</v>
      </c>
      <c r="D148" s="103" t="str">
        <f>IF(ISNUMBER('3. Fin.Public Corp.'!C23),'3. Fin.Public Corp.'!C23,"")</f>
        <v/>
      </c>
      <c r="E148" s="103" t="str">
        <f>IF(ISNUMBER('3. Fin.Public Corp.'!D23),'3. Fin.Public Corp.'!D23,"")</f>
        <v/>
      </c>
      <c r="F148" s="103" t="str">
        <f>IF(ISNUMBER('3. Fin.Public Corp.'!E23),'3. Fin.Public Corp.'!E23,"")</f>
        <v/>
      </c>
      <c r="G148" s="103" t="str">
        <f>IF(ISNUMBER('3. Fin.Public Corp.'!F23),'3. Fin.Public Corp.'!F23,"")</f>
        <v/>
      </c>
      <c r="H148" s="103"/>
      <c r="I148" s="103"/>
      <c r="J148" s="103"/>
      <c r="K148" s="103"/>
      <c r="L148" s="103"/>
      <c r="M148" s="103"/>
      <c r="N148" s="103"/>
    </row>
    <row r="149" spans="1:14" x14ac:dyDescent="0.25">
      <c r="A149" s="59" t="str">
        <f t="shared" si="1"/>
        <v>enter country name here</v>
      </c>
      <c r="B149" s="59" t="str">
        <f>codes!A149</f>
        <v>DP.DOD.DLLO.CR.M1.FC</v>
      </c>
      <c r="C149" s="108">
        <f t="shared" si="3"/>
        <v>6</v>
      </c>
      <c r="D149" s="103" t="str">
        <f>IF(ISNUMBER('3. Fin.Public Corp.'!C24),'3. Fin.Public Corp.'!C24,"")</f>
        <v/>
      </c>
      <c r="E149" s="103" t="str">
        <f>IF(ISNUMBER('3. Fin.Public Corp.'!D24),'3. Fin.Public Corp.'!D24,"")</f>
        <v/>
      </c>
      <c r="F149" s="103" t="str">
        <f>IF(ISNUMBER('3. Fin.Public Corp.'!E24),'3. Fin.Public Corp.'!E24,"")</f>
        <v/>
      </c>
      <c r="G149" s="103" t="str">
        <f>IF(ISNUMBER('3. Fin.Public Corp.'!F24),'3. Fin.Public Corp.'!F24,"")</f>
        <v/>
      </c>
      <c r="H149" s="103"/>
      <c r="I149" s="103"/>
      <c r="J149" s="103"/>
      <c r="K149" s="103"/>
      <c r="L149" s="103"/>
      <c r="M149" s="103"/>
      <c r="N149" s="103"/>
    </row>
    <row r="150" spans="1:14" x14ac:dyDescent="0.25">
      <c r="A150" s="59" t="str">
        <f t="shared" si="1"/>
        <v>enter country name here</v>
      </c>
      <c r="B150" s="59" t="str">
        <f>codes!A150</f>
        <v>DP.DOD.DLIN.CR.M1.FC</v>
      </c>
      <c r="C150" s="108">
        <f t="shared" si="3"/>
        <v>6</v>
      </c>
      <c r="D150" s="103" t="str">
        <f>IF(ISNUMBER('3. Fin.Public Corp.'!C25),'3. Fin.Public Corp.'!C25,"")</f>
        <v/>
      </c>
      <c r="E150" s="103" t="str">
        <f>IF(ISNUMBER('3. Fin.Public Corp.'!D25),'3. Fin.Public Corp.'!D25,"")</f>
        <v/>
      </c>
      <c r="F150" s="103" t="str">
        <f>IF(ISNUMBER('3. Fin.Public Corp.'!E25),'3. Fin.Public Corp.'!E25,"")</f>
        <v/>
      </c>
      <c r="G150" s="103" t="str">
        <f>IF(ISNUMBER('3. Fin.Public Corp.'!F25),'3. Fin.Public Corp.'!F25,"")</f>
        <v/>
      </c>
      <c r="H150" s="103"/>
      <c r="I150" s="103"/>
      <c r="J150" s="103"/>
      <c r="K150" s="103"/>
      <c r="L150" s="103"/>
      <c r="M150" s="103"/>
      <c r="N150" s="103"/>
    </row>
    <row r="151" spans="1:14" x14ac:dyDescent="0.25">
      <c r="A151" s="59" t="str">
        <f t="shared" si="1"/>
        <v>enter country name here</v>
      </c>
      <c r="B151" s="59" t="str">
        <f>codes!A151</f>
        <v>DP.DOD.DLOA.CR.M1.FC</v>
      </c>
      <c r="C151" s="108">
        <f t="shared" si="3"/>
        <v>6</v>
      </c>
      <c r="D151" s="103" t="str">
        <f>IF(ISNUMBER('3. Fin.Public Corp.'!C26),'3. Fin.Public Corp.'!C26,"")</f>
        <v/>
      </c>
      <c r="E151" s="103" t="str">
        <f>IF(ISNUMBER('3. Fin.Public Corp.'!D26),'3. Fin.Public Corp.'!D26,"")</f>
        <v/>
      </c>
      <c r="F151" s="103" t="str">
        <f>IF(ISNUMBER('3. Fin.Public Corp.'!E26),'3. Fin.Public Corp.'!E26,"")</f>
        <v/>
      </c>
      <c r="G151" s="103" t="str">
        <f>IF(ISNUMBER('3. Fin.Public Corp.'!F26),'3. Fin.Public Corp.'!F26,"")</f>
        <v/>
      </c>
      <c r="H151" s="103"/>
      <c r="I151" s="103"/>
      <c r="J151" s="103"/>
      <c r="K151" s="103"/>
      <c r="L151" s="103"/>
      <c r="M151" s="103"/>
      <c r="N151" s="103"/>
    </row>
    <row r="152" spans="1:14" x14ac:dyDescent="0.25">
      <c r="A152" s="59" t="str">
        <f t="shared" si="1"/>
        <v>enter country name here</v>
      </c>
      <c r="B152" s="59" t="str">
        <f>codes!A152</f>
        <v>DP.DOD.DLSD.CR.FC</v>
      </c>
      <c r="C152" s="108">
        <f t="shared" si="3"/>
        <v>6</v>
      </c>
      <c r="D152" s="103" t="str">
        <f>IF(ISNUMBER('3. Fin.Public Corp.'!C28),'3. Fin.Public Corp.'!C28,"")</f>
        <v/>
      </c>
      <c r="E152" s="103" t="str">
        <f>IF(ISNUMBER('3. Fin.Public Corp.'!D28),'3. Fin.Public Corp.'!D28,"")</f>
        <v/>
      </c>
      <c r="F152" s="103" t="str">
        <f>IF(ISNUMBER('3. Fin.Public Corp.'!E28),'3. Fin.Public Corp.'!E28,"")</f>
        <v/>
      </c>
      <c r="G152" s="103" t="str">
        <f>IF(ISNUMBER('3. Fin.Public Corp.'!F28),'3. Fin.Public Corp.'!F28,"")</f>
        <v/>
      </c>
      <c r="H152" s="103"/>
      <c r="I152" s="103"/>
      <c r="J152" s="103"/>
      <c r="K152" s="103"/>
      <c r="L152" s="103"/>
      <c r="M152" s="103"/>
      <c r="N152" s="103"/>
    </row>
    <row r="153" spans="1:14" x14ac:dyDescent="0.25">
      <c r="A153" s="59" t="str">
        <f t="shared" si="1"/>
        <v>enter country name here</v>
      </c>
      <c r="B153" s="59" t="str">
        <f>codes!A153</f>
        <v>DP.DOD.DLCD.CR.FC</v>
      </c>
      <c r="C153" s="108">
        <f t="shared" si="3"/>
        <v>6</v>
      </c>
      <c r="D153" s="103" t="str">
        <f>IF(ISNUMBER('3. Fin.Public Corp.'!C29),'3. Fin.Public Corp.'!C29,"")</f>
        <v/>
      </c>
      <c r="E153" s="103" t="str">
        <f>IF(ISNUMBER('3. Fin.Public Corp.'!D29),'3. Fin.Public Corp.'!D29,"")</f>
        <v/>
      </c>
      <c r="F153" s="103" t="str">
        <f>IF(ISNUMBER('3. Fin.Public Corp.'!E29),'3. Fin.Public Corp.'!E29,"")</f>
        <v/>
      </c>
      <c r="G153" s="103" t="str">
        <f>IF(ISNUMBER('3. Fin.Public Corp.'!F29),'3. Fin.Public Corp.'!F29,"")</f>
        <v/>
      </c>
      <c r="H153" s="103"/>
      <c r="I153" s="103"/>
      <c r="J153" s="103"/>
      <c r="K153" s="103"/>
      <c r="L153" s="103"/>
      <c r="M153" s="103"/>
      <c r="N153" s="103"/>
    </row>
    <row r="154" spans="1:14" x14ac:dyDescent="0.25">
      <c r="A154" s="59" t="str">
        <f t="shared" si="1"/>
        <v>enter country name here</v>
      </c>
      <c r="B154" s="59" t="str">
        <f>codes!A154</f>
        <v>DP.DOD.DLDS.CR.FC</v>
      </c>
      <c r="C154" s="108">
        <f t="shared" si="3"/>
        <v>6</v>
      </c>
      <c r="D154" s="103" t="str">
        <f>IF(ISNUMBER('3. Fin.Public Corp.'!C30),'3. Fin.Public Corp.'!C30,"")</f>
        <v/>
      </c>
      <c r="E154" s="103" t="str">
        <f>IF(ISNUMBER('3. Fin.Public Corp.'!D30),'3. Fin.Public Corp.'!D30,"")</f>
        <v/>
      </c>
      <c r="F154" s="103" t="str">
        <f>IF(ISNUMBER('3. Fin.Public Corp.'!E30),'3. Fin.Public Corp.'!E30,"")</f>
        <v/>
      </c>
      <c r="G154" s="103" t="str">
        <f>IF(ISNUMBER('3. Fin.Public Corp.'!F30),'3. Fin.Public Corp.'!F30,"")</f>
        <v/>
      </c>
      <c r="H154" s="103"/>
      <c r="I154" s="103"/>
      <c r="J154" s="103"/>
      <c r="K154" s="103"/>
      <c r="L154" s="103"/>
      <c r="M154" s="103"/>
      <c r="N154" s="103"/>
    </row>
    <row r="155" spans="1:14" x14ac:dyDescent="0.25">
      <c r="A155" s="59" t="str">
        <f t="shared" si="1"/>
        <v>enter country name here</v>
      </c>
      <c r="B155" s="59" t="str">
        <f>codes!A155</f>
        <v>DP.DOD.DLLO.CR.FC</v>
      </c>
      <c r="C155" s="108">
        <f t="shared" si="3"/>
        <v>6</v>
      </c>
      <c r="D155" s="103" t="str">
        <f>IF(ISNUMBER('3. Fin.Public Corp.'!C31),'3. Fin.Public Corp.'!C31,"")</f>
        <v/>
      </c>
      <c r="E155" s="103" t="str">
        <f>IF(ISNUMBER('3. Fin.Public Corp.'!D31),'3. Fin.Public Corp.'!D31,"")</f>
        <v/>
      </c>
      <c r="F155" s="103" t="str">
        <f>IF(ISNUMBER('3. Fin.Public Corp.'!E31),'3. Fin.Public Corp.'!E31,"")</f>
        <v/>
      </c>
      <c r="G155" s="103" t="str">
        <f>IF(ISNUMBER('3. Fin.Public Corp.'!F31),'3. Fin.Public Corp.'!F31,"")</f>
        <v/>
      </c>
      <c r="H155" s="103"/>
      <c r="I155" s="103"/>
      <c r="J155" s="103"/>
      <c r="K155" s="103"/>
      <c r="L155" s="103"/>
      <c r="M155" s="103"/>
      <c r="N155" s="103"/>
    </row>
    <row r="156" spans="1:14" x14ac:dyDescent="0.25">
      <c r="A156" s="59" t="str">
        <f t="shared" si="1"/>
        <v>enter country name here</v>
      </c>
      <c r="B156" s="59" t="str">
        <f>codes!A156</f>
        <v>DP.DOD.DLIN.CR.FC</v>
      </c>
      <c r="C156" s="108">
        <f t="shared" si="3"/>
        <v>6</v>
      </c>
      <c r="D156" s="103" t="str">
        <f>IF(ISNUMBER('3. Fin.Public Corp.'!C32),'3. Fin.Public Corp.'!C32,"")</f>
        <v/>
      </c>
      <c r="E156" s="103" t="str">
        <f>IF(ISNUMBER('3. Fin.Public Corp.'!D32),'3. Fin.Public Corp.'!D32,"")</f>
        <v/>
      </c>
      <c r="F156" s="103" t="str">
        <f>IF(ISNUMBER('3. Fin.Public Corp.'!E32),'3. Fin.Public Corp.'!E32,"")</f>
        <v/>
      </c>
      <c r="G156" s="103" t="str">
        <f>IF(ISNUMBER('3. Fin.Public Corp.'!F32),'3. Fin.Public Corp.'!F32,"")</f>
        <v/>
      </c>
      <c r="H156" s="103"/>
      <c r="I156" s="103"/>
      <c r="J156" s="103"/>
      <c r="K156" s="103"/>
      <c r="L156" s="103"/>
      <c r="M156" s="103"/>
      <c r="N156" s="103"/>
    </row>
    <row r="157" spans="1:14" x14ac:dyDescent="0.25">
      <c r="A157" s="59" t="str">
        <f t="shared" si="1"/>
        <v>enter country name here</v>
      </c>
      <c r="B157" s="59" t="str">
        <f>codes!A157</f>
        <v>DP.DOD.DLOA.CR.FC</v>
      </c>
      <c r="C157" s="108">
        <f t="shared" si="3"/>
        <v>6</v>
      </c>
      <c r="D157" s="103" t="str">
        <f>IF(ISNUMBER('3. Fin.Public Corp.'!C33),'3. Fin.Public Corp.'!C33,"")</f>
        <v/>
      </c>
      <c r="E157" s="103" t="str">
        <f>IF(ISNUMBER('3. Fin.Public Corp.'!D33),'3. Fin.Public Corp.'!D33,"")</f>
        <v/>
      </c>
      <c r="F157" s="103" t="str">
        <f>IF(ISNUMBER('3. Fin.Public Corp.'!E33),'3. Fin.Public Corp.'!E33,"")</f>
        <v/>
      </c>
      <c r="G157" s="103" t="str">
        <f>IF(ISNUMBER('3. Fin.Public Corp.'!F33),'3. Fin.Public Corp.'!F33,"")</f>
        <v/>
      </c>
      <c r="H157" s="103"/>
      <c r="I157" s="103"/>
      <c r="J157" s="103"/>
      <c r="K157" s="103"/>
      <c r="L157" s="103"/>
      <c r="M157" s="103"/>
      <c r="N157" s="103"/>
    </row>
    <row r="158" spans="1:14" x14ac:dyDescent="0.25">
      <c r="A158" s="59" t="str">
        <f t="shared" si="1"/>
        <v>enter country name here</v>
      </c>
      <c r="B158" s="99" t="str">
        <f>codes!A158</f>
        <v>DP.DOD.DECD.CR.FC</v>
      </c>
      <c r="C158" s="108">
        <f t="shared" si="3"/>
        <v>6</v>
      </c>
      <c r="D158" s="103" t="str">
        <f>IF(ISNUMBER('3. Fin.Public Corp.'!C40),'3. Fin.Public Corp.'!C40,"")</f>
        <v/>
      </c>
      <c r="E158" s="103" t="str">
        <f>IF(ISNUMBER('3. Fin.Public Corp.'!D40),'3. Fin.Public Corp.'!D40,"")</f>
        <v/>
      </c>
      <c r="F158" s="103" t="str">
        <f>IF(ISNUMBER('3. Fin.Public Corp.'!E40),'3. Fin.Public Corp.'!E40,"")</f>
        <v/>
      </c>
      <c r="G158" s="103" t="str">
        <f>IF(ISNUMBER('3. Fin.Public Corp.'!F40),'3. Fin.Public Corp.'!F40,"")</f>
        <v/>
      </c>
      <c r="H158" s="103"/>
      <c r="I158" s="103"/>
      <c r="J158" s="103"/>
      <c r="K158" s="103"/>
      <c r="L158" s="103"/>
      <c r="M158" s="103"/>
      <c r="N158" s="103"/>
    </row>
    <row r="159" spans="1:14" x14ac:dyDescent="0.25">
      <c r="A159" s="59" t="str">
        <f t="shared" si="1"/>
        <v>enter country name here</v>
      </c>
      <c r="B159" s="99" t="str">
        <f>codes!A159</f>
        <v>DP.DOD.DECX.CR.FC</v>
      </c>
      <c r="C159" s="108">
        <f t="shared" si="3"/>
        <v>6</v>
      </c>
      <c r="D159" s="103" t="str">
        <f>IF(ISNUMBER('3. Fin.Public Corp.'!C41),'3. Fin.Public Corp.'!C41,"")</f>
        <v/>
      </c>
      <c r="E159" s="103" t="str">
        <f>IF(ISNUMBER('3. Fin.Public Corp.'!D41),'3. Fin.Public Corp.'!D41,"")</f>
        <v/>
      </c>
      <c r="F159" s="103" t="str">
        <f>IF(ISNUMBER('3. Fin.Public Corp.'!E41),'3. Fin.Public Corp.'!E41,"")</f>
        <v/>
      </c>
      <c r="G159" s="103" t="str">
        <f>IF(ISNUMBER('3. Fin.Public Corp.'!F41),'3. Fin.Public Corp.'!F41,"")</f>
        <v/>
      </c>
      <c r="H159" s="103"/>
      <c r="I159" s="103"/>
      <c r="J159" s="103"/>
      <c r="K159" s="103"/>
      <c r="L159" s="103"/>
      <c r="M159" s="103"/>
      <c r="N159" s="103"/>
    </row>
    <row r="160" spans="1:14" x14ac:dyDescent="0.25">
      <c r="A160" s="59" t="str">
        <f t="shared" si="1"/>
        <v>enter country name here</v>
      </c>
      <c r="B160" s="99" t="str">
        <f>codes!A160</f>
        <v>DP.DOD.DECN.CR.FC</v>
      </c>
      <c r="C160" s="108">
        <f t="shared" si="3"/>
        <v>6</v>
      </c>
      <c r="D160" s="103" t="str">
        <f>IF(ISNUMBER('3. Fin.Public Corp.'!C36),'3. Fin.Public Corp.'!C36,"")</f>
        <v/>
      </c>
      <c r="E160" s="103" t="str">
        <f>IF(ISNUMBER('3. Fin.Public Corp.'!D36),'3. Fin.Public Corp.'!D36,"")</f>
        <v/>
      </c>
      <c r="F160" s="103" t="str">
        <f>IF(ISNUMBER('3. Fin.Public Corp.'!E36),'3. Fin.Public Corp.'!E36,"")</f>
        <v/>
      </c>
      <c r="G160" s="103" t="str">
        <f>IF(ISNUMBER('3. Fin.Public Corp.'!F36),'3. Fin.Public Corp.'!F36,"")</f>
        <v/>
      </c>
      <c r="H160" s="103"/>
      <c r="I160" s="103"/>
      <c r="J160" s="103"/>
      <c r="K160" s="103"/>
      <c r="L160" s="103"/>
      <c r="M160" s="103"/>
      <c r="N160" s="103"/>
    </row>
    <row r="161" spans="1:14" x14ac:dyDescent="0.25">
      <c r="A161" s="59" t="str">
        <f t="shared" si="1"/>
        <v>enter country name here</v>
      </c>
      <c r="B161" s="99" t="str">
        <f>codes!A161</f>
        <v>DP.DOD.DECF.CR.FC</v>
      </c>
      <c r="C161" s="108">
        <f t="shared" si="3"/>
        <v>6</v>
      </c>
      <c r="D161" s="103" t="str">
        <f>IF(ISNUMBER('3. Fin.Public Corp.'!C37),'3. Fin.Public Corp.'!C37,"")</f>
        <v/>
      </c>
      <c r="E161" s="103" t="str">
        <f>IF(ISNUMBER('3. Fin.Public Corp.'!D37),'3. Fin.Public Corp.'!D37,"")</f>
        <v/>
      </c>
      <c r="F161" s="103" t="str">
        <f>IF(ISNUMBER('3. Fin.Public Corp.'!E37),'3. Fin.Public Corp.'!E37,"")</f>
        <v/>
      </c>
      <c r="G161" s="103" t="str">
        <f>IF(ISNUMBER('3. Fin.Public Corp.'!F37),'3. Fin.Public Corp.'!F37,"")</f>
        <v/>
      </c>
      <c r="H161" s="103"/>
      <c r="I161" s="103"/>
      <c r="J161" s="103"/>
      <c r="K161" s="103"/>
      <c r="L161" s="103"/>
      <c r="M161" s="103"/>
      <c r="N161" s="103"/>
    </row>
    <row r="162" spans="1:14" x14ac:dyDescent="0.25">
      <c r="A162" s="59" t="str">
        <f t="shared" si="1"/>
        <v>enter country name here</v>
      </c>
      <c r="B162" s="59" t="str">
        <f>codes!A162</f>
        <v>DP.DOD.DLDS.CR.MV.FC</v>
      </c>
      <c r="C162" s="108">
        <f t="shared" si="3"/>
        <v>6</v>
      </c>
      <c r="D162" s="103" t="str">
        <f>IF(ISNUMBER('3. Fin.Public Corp.'!C45),'3. Fin.Public Corp.'!C45,"")</f>
        <v/>
      </c>
      <c r="E162" s="103" t="str">
        <f>IF(ISNUMBER('3. Fin.Public Corp.'!D45),'3. Fin.Public Corp.'!D45,"")</f>
        <v/>
      </c>
      <c r="F162" s="103" t="str">
        <f>IF(ISNUMBER('3. Fin.Public Corp.'!E45),'3. Fin.Public Corp.'!E45,"")</f>
        <v/>
      </c>
      <c r="G162" s="103" t="str">
        <f>IF(ISNUMBER('3. Fin.Public Corp.'!F45),'3. Fin.Public Corp.'!F45,"")</f>
        <v/>
      </c>
      <c r="H162" s="103"/>
      <c r="I162" s="103"/>
      <c r="J162" s="103"/>
      <c r="K162" s="103"/>
      <c r="L162" s="103"/>
      <c r="M162" s="103"/>
      <c r="N162" s="103"/>
    </row>
    <row r="163" spans="1:14" s="49" customFormat="1" x14ac:dyDescent="0.25">
      <c r="A163" s="49" t="str">
        <f t="shared" si="1"/>
        <v>enter country name here</v>
      </c>
      <c r="B163" s="49" t="str">
        <f>codes!A163</f>
        <v>DP.DOD.DECT.CR.PS</v>
      </c>
      <c r="C163" s="106">
        <f t="shared" si="3"/>
        <v>6</v>
      </c>
      <c r="D163" s="107" t="str">
        <f>IF(ISNUMBER('4. Total Public Sector'!C27),'4. Total Public Sector'!C27,"")</f>
        <v/>
      </c>
      <c r="E163" s="107" t="str">
        <f>IF(ISNUMBER('4. Total Public Sector'!D27),'4. Total Public Sector'!D27,"")</f>
        <v/>
      </c>
      <c r="F163" s="107" t="str">
        <f>IF(ISNUMBER('4. Total Public Sector'!E27),'4. Total Public Sector'!E27,"")</f>
        <v/>
      </c>
      <c r="G163" s="107" t="str">
        <f>IF(ISNUMBER('4. Total Public Sector'!F27),'4. Total Public Sector'!F27,"")</f>
        <v/>
      </c>
      <c r="H163" s="107"/>
      <c r="I163" s="107"/>
      <c r="J163" s="107"/>
      <c r="K163" s="107"/>
      <c r="L163" s="107"/>
      <c r="M163" s="107"/>
      <c r="N163" s="107"/>
    </row>
    <row r="164" spans="1:14" x14ac:dyDescent="0.25">
      <c r="A164" s="59" t="str">
        <f t="shared" si="1"/>
        <v>enter country name here</v>
      </c>
      <c r="B164" s="59" t="str">
        <f>codes!A164</f>
        <v>DP.DOD.DSTC.CR.PS</v>
      </c>
      <c r="C164" s="108">
        <f t="shared" si="3"/>
        <v>6</v>
      </c>
      <c r="D164" s="103" t="str">
        <f>IF(ISNUMBER('4. Total Public Sector'!C7),'4. Total Public Sector'!C7,"")</f>
        <v/>
      </c>
      <c r="E164" s="103" t="str">
        <f>IF(ISNUMBER('4. Total Public Sector'!D7),'4. Total Public Sector'!D7,"")</f>
        <v/>
      </c>
      <c r="F164" s="103" t="str">
        <f>IF(ISNUMBER('4. Total Public Sector'!E7),'4. Total Public Sector'!E7,"")</f>
        <v/>
      </c>
      <c r="G164" s="103" t="str">
        <f>IF(ISNUMBER('4. Total Public Sector'!F7),'4. Total Public Sector'!F7,"")</f>
        <v/>
      </c>
      <c r="H164" s="103"/>
      <c r="I164" s="103"/>
      <c r="J164" s="103"/>
      <c r="K164" s="103"/>
      <c r="L164" s="103"/>
      <c r="M164" s="103"/>
      <c r="N164" s="103"/>
    </row>
    <row r="165" spans="1:14" x14ac:dyDescent="0.25">
      <c r="A165" s="59" t="str">
        <f t="shared" si="1"/>
        <v>enter country name here</v>
      </c>
      <c r="B165" s="59" t="str">
        <f>codes!A165</f>
        <v>DP.DOD.DSCD.CR.PS</v>
      </c>
      <c r="C165" s="108">
        <f t="shared" si="3"/>
        <v>6</v>
      </c>
      <c r="D165" s="103" t="str">
        <f>IF(ISNUMBER('4. Total Public Sector'!C8),'4. Total Public Sector'!C8,"")</f>
        <v/>
      </c>
      <c r="E165" s="103" t="str">
        <f>IF(ISNUMBER('4. Total Public Sector'!D8),'4. Total Public Sector'!D8,"")</f>
        <v/>
      </c>
      <c r="F165" s="103" t="str">
        <f>IF(ISNUMBER('4. Total Public Sector'!E8),'4. Total Public Sector'!E8,"")</f>
        <v/>
      </c>
      <c r="G165" s="103" t="str">
        <f>IF(ISNUMBER('4. Total Public Sector'!F8),'4. Total Public Sector'!F8,"")</f>
        <v/>
      </c>
      <c r="H165" s="103"/>
      <c r="I165" s="103"/>
      <c r="J165" s="103"/>
      <c r="K165" s="103"/>
      <c r="L165" s="103"/>
      <c r="M165" s="103"/>
      <c r="N165" s="103"/>
    </row>
    <row r="166" spans="1:14" x14ac:dyDescent="0.25">
      <c r="A166" s="59" t="str">
        <f t="shared" si="1"/>
        <v>enter country name here</v>
      </c>
      <c r="B166" s="59" t="str">
        <f>codes!A166</f>
        <v>DP.DOD.DSDS.CR.PS</v>
      </c>
      <c r="C166" s="108">
        <f t="shared" si="3"/>
        <v>6</v>
      </c>
      <c r="D166" s="103" t="str">
        <f>IF(ISNUMBER('4. Total Public Sector'!C9),'4. Total Public Sector'!C9,"")</f>
        <v/>
      </c>
      <c r="E166" s="103" t="str">
        <f>IF(ISNUMBER('4. Total Public Sector'!D9),'4. Total Public Sector'!D9,"")</f>
        <v/>
      </c>
      <c r="F166" s="103" t="str">
        <f>IF(ISNUMBER('4. Total Public Sector'!E9),'4. Total Public Sector'!E9,"")</f>
        <v/>
      </c>
      <c r="G166" s="103" t="str">
        <f>IF(ISNUMBER('4. Total Public Sector'!F9),'4. Total Public Sector'!F9,"")</f>
        <v/>
      </c>
      <c r="H166" s="103"/>
      <c r="I166" s="103"/>
      <c r="J166" s="103"/>
      <c r="K166" s="103"/>
      <c r="L166" s="103"/>
      <c r="M166" s="103"/>
      <c r="N166" s="103"/>
    </row>
    <row r="167" spans="1:14" x14ac:dyDescent="0.25">
      <c r="A167" s="59" t="str">
        <f t="shared" si="1"/>
        <v>enter country name here</v>
      </c>
      <c r="B167" s="59" t="str">
        <f>codes!A167</f>
        <v>DP.DOD.DSLO.CR.PS</v>
      </c>
      <c r="C167" s="108">
        <f t="shared" si="3"/>
        <v>6</v>
      </c>
      <c r="D167" s="103" t="str">
        <f>IF(ISNUMBER('4. Total Public Sector'!C10),'4. Total Public Sector'!C10,"")</f>
        <v/>
      </c>
      <c r="E167" s="103" t="str">
        <f>IF(ISNUMBER('4. Total Public Sector'!D10),'4. Total Public Sector'!D10,"")</f>
        <v/>
      </c>
      <c r="F167" s="103" t="str">
        <f>IF(ISNUMBER('4. Total Public Sector'!E10),'4. Total Public Sector'!E10,"")</f>
        <v/>
      </c>
      <c r="G167" s="103" t="str">
        <f>IF(ISNUMBER('4. Total Public Sector'!F10),'4. Total Public Sector'!F10,"")</f>
        <v/>
      </c>
      <c r="H167" s="103"/>
      <c r="I167" s="103"/>
      <c r="J167" s="103"/>
      <c r="K167" s="103"/>
      <c r="L167" s="103"/>
      <c r="M167" s="103"/>
      <c r="N167" s="103"/>
    </row>
    <row r="168" spans="1:14" x14ac:dyDescent="0.25">
      <c r="A168" s="59" t="str">
        <f t="shared" si="1"/>
        <v>enter country name here</v>
      </c>
      <c r="B168" s="59" t="str">
        <f>codes!A168</f>
        <v>DP.DOD.DSIN.CR.PS</v>
      </c>
      <c r="C168" s="108">
        <f t="shared" si="3"/>
        <v>6</v>
      </c>
      <c r="D168" s="103" t="str">
        <f>IF(ISNUMBER('4. Total Public Sector'!C11),'4. Total Public Sector'!C11,"")</f>
        <v/>
      </c>
      <c r="E168" s="103" t="str">
        <f>IF(ISNUMBER('4. Total Public Sector'!D11),'4. Total Public Sector'!D11,"")</f>
        <v/>
      </c>
      <c r="F168" s="103" t="str">
        <f>IF(ISNUMBER('4. Total Public Sector'!E11),'4. Total Public Sector'!E11,"")</f>
        <v/>
      </c>
      <c r="G168" s="103" t="str">
        <f>IF(ISNUMBER('4. Total Public Sector'!F11),'4. Total Public Sector'!F11,"")</f>
        <v/>
      </c>
      <c r="H168" s="103"/>
      <c r="I168" s="103"/>
      <c r="J168" s="103"/>
      <c r="K168" s="103"/>
      <c r="L168" s="103"/>
      <c r="M168" s="103"/>
      <c r="N168" s="103"/>
    </row>
    <row r="169" spans="1:14" x14ac:dyDescent="0.25">
      <c r="A169" s="59" t="str">
        <f t="shared" si="1"/>
        <v>enter country name here</v>
      </c>
      <c r="B169" s="59" t="str">
        <f>codes!A169</f>
        <v>DP.DOD.DSOA.CR.PS</v>
      </c>
      <c r="C169" s="108">
        <f t="shared" si="3"/>
        <v>6</v>
      </c>
      <c r="D169" s="103" t="str">
        <f>IF(ISNUMBER('4. Total Public Sector'!C12),'4. Total Public Sector'!C12,"")</f>
        <v/>
      </c>
      <c r="E169" s="103" t="str">
        <f>IF(ISNUMBER('4. Total Public Sector'!D12),'4. Total Public Sector'!D12,"")</f>
        <v/>
      </c>
      <c r="F169" s="103" t="str">
        <f>IF(ISNUMBER('4. Total Public Sector'!E12),'4. Total Public Sector'!E12,"")</f>
        <v/>
      </c>
      <c r="G169" s="103" t="str">
        <f>IF(ISNUMBER('4. Total Public Sector'!F12),'4. Total Public Sector'!F12,"")</f>
        <v/>
      </c>
      <c r="H169" s="103"/>
      <c r="I169" s="103"/>
      <c r="J169" s="103"/>
      <c r="K169" s="103"/>
      <c r="L169" s="103"/>
      <c r="M169" s="103"/>
      <c r="N169" s="103"/>
    </row>
    <row r="170" spans="1:14" x14ac:dyDescent="0.25">
      <c r="A170" s="59" t="str">
        <f t="shared" si="1"/>
        <v>enter country name here</v>
      </c>
      <c r="B170" s="59" t="str">
        <f>codes!A170</f>
        <v>DP.DOD.DLTC.CR.PS</v>
      </c>
      <c r="C170" s="108">
        <f t="shared" si="3"/>
        <v>6</v>
      </c>
      <c r="D170" s="103" t="str">
        <f>IF(ISNUMBER('4. Total Public Sector'!C13),'4. Total Public Sector'!C13,"")</f>
        <v/>
      </c>
      <c r="E170" s="103" t="str">
        <f>IF(ISNUMBER('4. Total Public Sector'!D13),'4. Total Public Sector'!D13,"")</f>
        <v/>
      </c>
      <c r="F170" s="103" t="str">
        <f>IF(ISNUMBER('4. Total Public Sector'!E13),'4. Total Public Sector'!E13,"")</f>
        <v/>
      </c>
      <c r="G170" s="103" t="str">
        <f>IF(ISNUMBER('4. Total Public Sector'!F13),'4. Total Public Sector'!F13,"")</f>
        <v/>
      </c>
      <c r="H170" s="103"/>
      <c r="I170" s="103"/>
      <c r="J170" s="103"/>
      <c r="K170" s="103"/>
      <c r="L170" s="103"/>
      <c r="M170" s="103"/>
      <c r="N170" s="103"/>
    </row>
    <row r="171" spans="1:14" x14ac:dyDescent="0.25">
      <c r="A171" s="59" t="str">
        <f t="shared" si="1"/>
        <v>enter country name here</v>
      </c>
      <c r="B171" s="59" t="str">
        <f>codes!A171</f>
        <v>DP.DOD.DLTC.CR.L1.PS</v>
      </c>
      <c r="C171" s="108">
        <f t="shared" si="3"/>
        <v>6</v>
      </c>
      <c r="D171" s="103" t="str">
        <f>IF(ISNUMBER('4. Total Public Sector'!C14),'4. Total Public Sector'!C14,"")</f>
        <v/>
      </c>
      <c r="E171" s="103" t="str">
        <f>IF(ISNUMBER('4. Total Public Sector'!D14),'4. Total Public Sector'!D14,"")</f>
        <v/>
      </c>
      <c r="F171" s="103" t="str">
        <f>IF(ISNUMBER('4. Total Public Sector'!E14),'4. Total Public Sector'!E14,"")</f>
        <v/>
      </c>
      <c r="G171" s="103" t="str">
        <f>IF(ISNUMBER('4. Total Public Sector'!F14),'4. Total Public Sector'!F14,"")</f>
        <v/>
      </c>
      <c r="H171" s="103"/>
      <c r="I171" s="103"/>
      <c r="J171" s="103"/>
      <c r="K171" s="103"/>
      <c r="L171" s="103"/>
      <c r="M171" s="103"/>
      <c r="N171" s="103"/>
    </row>
    <row r="172" spans="1:14" x14ac:dyDescent="0.25">
      <c r="A172" s="59" t="str">
        <f t="shared" si="1"/>
        <v>enter country name here</v>
      </c>
      <c r="B172" s="59" t="str">
        <f>codes!A172</f>
        <v>DP.DOD.DLCD.CR.L1.PS</v>
      </c>
      <c r="C172" s="108">
        <f t="shared" si="3"/>
        <v>6</v>
      </c>
      <c r="D172" s="103" t="str">
        <f>IF(ISNUMBER('4. Total Public Sector'!C15),'4. Total Public Sector'!C15,"")</f>
        <v/>
      </c>
      <c r="E172" s="103" t="str">
        <f>IF(ISNUMBER('4. Total Public Sector'!D15),'4. Total Public Sector'!D15,"")</f>
        <v/>
      </c>
      <c r="F172" s="103" t="str">
        <f>IF(ISNUMBER('4. Total Public Sector'!E15),'4. Total Public Sector'!E15,"")</f>
        <v/>
      </c>
      <c r="G172" s="103" t="str">
        <f>IF(ISNUMBER('4. Total Public Sector'!F15),'4. Total Public Sector'!F15,"")</f>
        <v/>
      </c>
      <c r="H172" s="103"/>
      <c r="I172" s="103"/>
      <c r="J172" s="103"/>
      <c r="K172" s="103"/>
      <c r="L172" s="103"/>
      <c r="M172" s="103"/>
      <c r="N172" s="103"/>
    </row>
    <row r="173" spans="1:14" x14ac:dyDescent="0.25">
      <c r="A173" s="59" t="str">
        <f t="shared" si="1"/>
        <v>enter country name here</v>
      </c>
      <c r="B173" s="59" t="str">
        <f>codes!A173</f>
        <v>DP.DOD.DLDS.CR.L1.PS</v>
      </c>
      <c r="C173" s="108">
        <f t="shared" si="3"/>
        <v>6</v>
      </c>
      <c r="D173" s="103" t="str">
        <f>IF(ISNUMBER('4. Total Public Sector'!C16),'4. Total Public Sector'!C16,"")</f>
        <v/>
      </c>
      <c r="E173" s="103" t="str">
        <f>IF(ISNUMBER('4. Total Public Sector'!D16),'4. Total Public Sector'!D16,"")</f>
        <v/>
      </c>
      <c r="F173" s="103" t="str">
        <f>IF(ISNUMBER('4. Total Public Sector'!E16),'4. Total Public Sector'!E16,"")</f>
        <v/>
      </c>
      <c r="G173" s="103" t="str">
        <f>IF(ISNUMBER('4. Total Public Sector'!F16),'4. Total Public Sector'!F16,"")</f>
        <v/>
      </c>
      <c r="H173" s="103"/>
      <c r="I173" s="103"/>
      <c r="J173" s="103"/>
      <c r="K173" s="103"/>
      <c r="L173" s="103"/>
      <c r="M173" s="103"/>
      <c r="N173" s="103"/>
    </row>
    <row r="174" spans="1:14" x14ac:dyDescent="0.25">
      <c r="A174" s="59" t="str">
        <f t="shared" si="1"/>
        <v>enter country name here</v>
      </c>
      <c r="B174" s="59" t="str">
        <f>codes!A174</f>
        <v>DP.DOD.DLLO.CR.L1.PS</v>
      </c>
      <c r="C174" s="108">
        <f t="shared" si="3"/>
        <v>6</v>
      </c>
      <c r="D174" s="103" t="str">
        <f>IF(ISNUMBER('4. Total Public Sector'!C17),'4. Total Public Sector'!C17,"")</f>
        <v/>
      </c>
      <c r="E174" s="103" t="str">
        <f>IF(ISNUMBER('4. Total Public Sector'!D17),'4. Total Public Sector'!D17,"")</f>
        <v/>
      </c>
      <c r="F174" s="103" t="str">
        <f>IF(ISNUMBER('4. Total Public Sector'!E17),'4. Total Public Sector'!E17,"")</f>
        <v/>
      </c>
      <c r="G174" s="103" t="str">
        <f>IF(ISNUMBER('4. Total Public Sector'!F17),'4. Total Public Sector'!F17,"")</f>
        <v/>
      </c>
      <c r="H174" s="103"/>
      <c r="I174" s="103"/>
      <c r="J174" s="103"/>
      <c r="K174" s="103"/>
      <c r="L174" s="103"/>
      <c r="M174" s="103"/>
      <c r="N174" s="103"/>
    </row>
    <row r="175" spans="1:14" x14ac:dyDescent="0.25">
      <c r="A175" s="59" t="str">
        <f t="shared" si="1"/>
        <v>enter country name here</v>
      </c>
      <c r="B175" s="59" t="str">
        <f>codes!A175</f>
        <v>DP.DOD.DLIN.CR.L1.PS</v>
      </c>
      <c r="C175" s="108">
        <f t="shared" si="3"/>
        <v>6</v>
      </c>
      <c r="D175" s="103" t="str">
        <f>IF(ISNUMBER('4. Total Public Sector'!C18),'4. Total Public Sector'!C18,"")</f>
        <v/>
      </c>
      <c r="E175" s="103" t="str">
        <f>IF(ISNUMBER('4. Total Public Sector'!D18),'4. Total Public Sector'!D18,"")</f>
        <v/>
      </c>
      <c r="F175" s="103" t="str">
        <f>IF(ISNUMBER('4. Total Public Sector'!E18),'4. Total Public Sector'!E18,"")</f>
        <v/>
      </c>
      <c r="G175" s="103" t="str">
        <f>IF(ISNUMBER('4. Total Public Sector'!F18),'4. Total Public Sector'!F18,"")</f>
        <v/>
      </c>
      <c r="H175" s="103"/>
      <c r="I175" s="103"/>
      <c r="J175" s="103"/>
      <c r="K175" s="103"/>
      <c r="L175" s="103"/>
      <c r="M175" s="103"/>
      <c r="N175" s="103"/>
    </row>
    <row r="176" spans="1:14" x14ac:dyDescent="0.25">
      <c r="A176" s="59" t="str">
        <f t="shared" si="1"/>
        <v>enter country name here</v>
      </c>
      <c r="B176" s="59" t="str">
        <f>codes!A176</f>
        <v>DP.DOD.DLOA.CR.L1.PS</v>
      </c>
      <c r="C176" s="108">
        <f t="shared" si="3"/>
        <v>6</v>
      </c>
      <c r="D176" s="103" t="str">
        <f>IF(ISNUMBER('4. Total Public Sector'!C19),'4. Total Public Sector'!C19,"")</f>
        <v/>
      </c>
      <c r="E176" s="103" t="str">
        <f>IF(ISNUMBER('4. Total Public Sector'!D19),'4. Total Public Sector'!D19,"")</f>
        <v/>
      </c>
      <c r="F176" s="103" t="str">
        <f>IF(ISNUMBER('4. Total Public Sector'!E19),'4. Total Public Sector'!E19,"")</f>
        <v/>
      </c>
      <c r="G176" s="103" t="str">
        <f>IF(ISNUMBER('4. Total Public Sector'!F19),'4. Total Public Sector'!F19,"")</f>
        <v/>
      </c>
      <c r="H176" s="103"/>
      <c r="I176" s="103"/>
      <c r="J176" s="103"/>
      <c r="K176" s="103"/>
      <c r="L176" s="103"/>
      <c r="M176" s="103"/>
      <c r="N176" s="103"/>
    </row>
    <row r="177" spans="1:14" x14ac:dyDescent="0.25">
      <c r="A177" s="59" t="str">
        <f t="shared" si="1"/>
        <v>enter country name here</v>
      </c>
      <c r="B177" s="59" t="str">
        <f>codes!A177</f>
        <v>DP.DOD.DLTC.CR.M1.PS</v>
      </c>
      <c r="C177" s="108">
        <f t="shared" si="3"/>
        <v>6</v>
      </c>
      <c r="D177" s="103" t="str">
        <f>IF(ISNUMBER('4. Total Public Sector'!C20),'4. Total Public Sector'!C20,"")</f>
        <v/>
      </c>
      <c r="E177" s="103" t="str">
        <f>IF(ISNUMBER('4. Total Public Sector'!D20),'4. Total Public Sector'!D20,"")</f>
        <v/>
      </c>
      <c r="F177" s="103" t="str">
        <f>IF(ISNUMBER('4. Total Public Sector'!E20),'4. Total Public Sector'!E20,"")</f>
        <v/>
      </c>
      <c r="G177" s="103" t="str">
        <f>IF(ISNUMBER('4. Total Public Sector'!F20),'4. Total Public Sector'!F20,"")</f>
        <v/>
      </c>
      <c r="H177" s="103"/>
      <c r="I177" s="103"/>
      <c r="J177" s="103"/>
      <c r="K177" s="103"/>
      <c r="L177" s="103"/>
      <c r="M177" s="103"/>
      <c r="N177" s="103"/>
    </row>
    <row r="178" spans="1:14" x14ac:dyDescent="0.25">
      <c r="A178" s="59" t="str">
        <f t="shared" si="1"/>
        <v>enter country name here</v>
      </c>
      <c r="B178" s="59" t="str">
        <f>codes!A178</f>
        <v>DP.DOD.DLSD.CR.M1.PS</v>
      </c>
      <c r="C178" s="108">
        <f t="shared" si="3"/>
        <v>6</v>
      </c>
      <c r="D178" s="103" t="str">
        <f>IF(ISNUMBER('4. Total Public Sector'!C21),'4. Total Public Sector'!C21,"")</f>
        <v/>
      </c>
      <c r="E178" s="103" t="str">
        <f>IF(ISNUMBER('4. Total Public Sector'!D21),'4. Total Public Sector'!D21,"")</f>
        <v/>
      </c>
      <c r="F178" s="103" t="str">
        <f>IF(ISNUMBER('4. Total Public Sector'!E21),'4. Total Public Sector'!E21,"")</f>
        <v/>
      </c>
      <c r="G178" s="103" t="str">
        <f>IF(ISNUMBER('4. Total Public Sector'!F21),'4. Total Public Sector'!F21,"")</f>
        <v/>
      </c>
      <c r="H178" s="103"/>
      <c r="I178" s="103"/>
      <c r="J178" s="103"/>
      <c r="K178" s="103"/>
      <c r="L178" s="103"/>
      <c r="M178" s="103"/>
      <c r="N178" s="103"/>
    </row>
    <row r="179" spans="1:14" x14ac:dyDescent="0.25">
      <c r="A179" s="59" t="str">
        <f t="shared" si="1"/>
        <v>enter country name here</v>
      </c>
      <c r="B179" s="59" t="str">
        <f>codes!A179</f>
        <v>DP.DOD.DLCD.CR.M1.PS</v>
      </c>
      <c r="C179" s="108">
        <f t="shared" si="3"/>
        <v>6</v>
      </c>
      <c r="D179" s="103" t="str">
        <f>IF(ISNUMBER('4. Total Public Sector'!C22),'4. Total Public Sector'!C22,"")</f>
        <v/>
      </c>
      <c r="E179" s="103" t="str">
        <f>IF(ISNUMBER('4. Total Public Sector'!D22),'4. Total Public Sector'!D22,"")</f>
        <v/>
      </c>
      <c r="F179" s="103" t="str">
        <f>IF(ISNUMBER('4. Total Public Sector'!E22),'4. Total Public Sector'!E22,"")</f>
        <v/>
      </c>
      <c r="G179" s="103" t="str">
        <f>IF(ISNUMBER('4. Total Public Sector'!F22),'4. Total Public Sector'!F22,"")</f>
        <v/>
      </c>
      <c r="H179" s="103"/>
      <c r="I179" s="103"/>
      <c r="J179" s="103"/>
      <c r="K179" s="103"/>
      <c r="L179" s="103"/>
      <c r="M179" s="103"/>
      <c r="N179" s="103"/>
    </row>
    <row r="180" spans="1:14" x14ac:dyDescent="0.25">
      <c r="A180" s="59" t="str">
        <f t="shared" si="1"/>
        <v>enter country name here</v>
      </c>
      <c r="B180" s="59" t="str">
        <f>codes!A180</f>
        <v>DP.DOD.DLDS.CR.M1.PS</v>
      </c>
      <c r="C180" s="108">
        <f t="shared" si="3"/>
        <v>6</v>
      </c>
      <c r="D180" s="103" t="str">
        <f>IF(ISNUMBER('4. Total Public Sector'!C23),'4. Total Public Sector'!C23,"")</f>
        <v/>
      </c>
      <c r="E180" s="103" t="str">
        <f>IF(ISNUMBER('4. Total Public Sector'!D23),'4. Total Public Sector'!D23,"")</f>
        <v/>
      </c>
      <c r="F180" s="103" t="str">
        <f>IF(ISNUMBER('4. Total Public Sector'!E23),'4. Total Public Sector'!E23,"")</f>
        <v/>
      </c>
      <c r="G180" s="103" t="str">
        <f>IF(ISNUMBER('4. Total Public Sector'!F23),'4. Total Public Sector'!F23,"")</f>
        <v/>
      </c>
      <c r="H180" s="103"/>
      <c r="I180" s="103"/>
      <c r="J180" s="103"/>
      <c r="K180" s="103"/>
      <c r="L180" s="103"/>
      <c r="M180" s="103"/>
      <c r="N180" s="103"/>
    </row>
    <row r="181" spans="1:14" x14ac:dyDescent="0.25">
      <c r="A181" s="59" t="str">
        <f t="shared" si="1"/>
        <v>enter country name here</v>
      </c>
      <c r="B181" s="59" t="str">
        <f>codes!A181</f>
        <v>DP.DOD.DLLO.CR.M1.PS</v>
      </c>
      <c r="C181" s="108">
        <f t="shared" si="3"/>
        <v>6</v>
      </c>
      <c r="D181" s="103" t="str">
        <f>IF(ISNUMBER('4. Total Public Sector'!C24),'4. Total Public Sector'!C24,"")</f>
        <v/>
      </c>
      <c r="E181" s="103" t="str">
        <f>IF(ISNUMBER('4. Total Public Sector'!D24),'4. Total Public Sector'!D24,"")</f>
        <v/>
      </c>
      <c r="F181" s="103" t="str">
        <f>IF(ISNUMBER('4. Total Public Sector'!E24),'4. Total Public Sector'!E24,"")</f>
        <v/>
      </c>
      <c r="G181" s="103" t="str">
        <f>IF(ISNUMBER('4. Total Public Sector'!F24),'4. Total Public Sector'!F24,"")</f>
        <v/>
      </c>
      <c r="H181" s="103"/>
      <c r="I181" s="103"/>
      <c r="J181" s="103"/>
      <c r="K181" s="103"/>
      <c r="L181" s="103"/>
      <c r="M181" s="103"/>
      <c r="N181" s="103"/>
    </row>
    <row r="182" spans="1:14" x14ac:dyDescent="0.25">
      <c r="A182" s="59" t="str">
        <f t="shared" si="1"/>
        <v>enter country name here</v>
      </c>
      <c r="B182" s="59" t="str">
        <f>codes!A182</f>
        <v>DP.DOD.DLIN.CR.M1.PS</v>
      </c>
      <c r="C182" s="108">
        <f t="shared" si="3"/>
        <v>6</v>
      </c>
      <c r="D182" s="103" t="str">
        <f>IF(ISNUMBER('4. Total Public Sector'!C25),'4. Total Public Sector'!C25,"")</f>
        <v/>
      </c>
      <c r="E182" s="103" t="str">
        <f>IF(ISNUMBER('4. Total Public Sector'!D25),'4. Total Public Sector'!D25,"")</f>
        <v/>
      </c>
      <c r="F182" s="103" t="str">
        <f>IF(ISNUMBER('4. Total Public Sector'!E25),'4. Total Public Sector'!E25,"")</f>
        <v/>
      </c>
      <c r="G182" s="103" t="str">
        <f>IF(ISNUMBER('4. Total Public Sector'!F25),'4. Total Public Sector'!F25,"")</f>
        <v/>
      </c>
      <c r="H182" s="103"/>
      <c r="I182" s="103"/>
      <c r="J182" s="103"/>
      <c r="K182" s="103"/>
      <c r="L182" s="103"/>
      <c r="M182" s="103"/>
      <c r="N182" s="103"/>
    </row>
    <row r="183" spans="1:14" x14ac:dyDescent="0.25">
      <c r="A183" s="59" t="str">
        <f t="shared" si="1"/>
        <v>enter country name here</v>
      </c>
      <c r="B183" s="59" t="str">
        <f>codes!A183</f>
        <v>DP.DOD.DLOA.CR.M1.PS</v>
      </c>
      <c r="C183" s="108">
        <f t="shared" si="3"/>
        <v>6</v>
      </c>
      <c r="D183" s="103" t="str">
        <f>IF(ISNUMBER('4. Total Public Sector'!C26),'4. Total Public Sector'!C26,"")</f>
        <v/>
      </c>
      <c r="E183" s="103" t="str">
        <f>IF(ISNUMBER('4. Total Public Sector'!D26),'4. Total Public Sector'!D26,"")</f>
        <v/>
      </c>
      <c r="F183" s="103" t="str">
        <f>IF(ISNUMBER('4. Total Public Sector'!E26),'4. Total Public Sector'!E26,"")</f>
        <v/>
      </c>
      <c r="G183" s="103" t="str">
        <f>IF(ISNUMBER('4. Total Public Sector'!F26),'4. Total Public Sector'!F26,"")</f>
        <v/>
      </c>
      <c r="H183" s="103"/>
      <c r="I183" s="103"/>
      <c r="J183" s="103"/>
      <c r="K183" s="103"/>
      <c r="L183" s="103"/>
      <c r="M183" s="103"/>
      <c r="N183" s="103"/>
    </row>
    <row r="184" spans="1:14" x14ac:dyDescent="0.25">
      <c r="A184" s="59" t="str">
        <f t="shared" si="1"/>
        <v>enter country name here</v>
      </c>
      <c r="B184" s="59" t="str">
        <f>codes!A184</f>
        <v>DP.DOD.DLSD.CR.PS</v>
      </c>
      <c r="C184" s="108">
        <f t="shared" si="3"/>
        <v>6</v>
      </c>
      <c r="D184" s="103" t="str">
        <f>IF(ISNUMBER('4. Total Public Sector'!C28),'4. Total Public Sector'!C28,"")</f>
        <v/>
      </c>
      <c r="E184" s="103" t="str">
        <f>IF(ISNUMBER('4. Total Public Sector'!D28),'4. Total Public Sector'!D28,"")</f>
        <v/>
      </c>
      <c r="F184" s="103" t="str">
        <f>IF(ISNUMBER('4. Total Public Sector'!E28),'4. Total Public Sector'!E28,"")</f>
        <v/>
      </c>
      <c r="G184" s="103" t="str">
        <f>IF(ISNUMBER('4. Total Public Sector'!F28),'4. Total Public Sector'!F28,"")</f>
        <v/>
      </c>
      <c r="H184" s="103"/>
      <c r="I184" s="103"/>
      <c r="J184" s="103"/>
      <c r="K184" s="103"/>
      <c r="L184" s="103"/>
      <c r="M184" s="103"/>
      <c r="N184" s="103"/>
    </row>
    <row r="185" spans="1:14" x14ac:dyDescent="0.25">
      <c r="A185" s="59" t="str">
        <f t="shared" si="1"/>
        <v>enter country name here</v>
      </c>
      <c r="B185" s="59" t="str">
        <f>codes!A185</f>
        <v>DP.DOD.DLCD.CR.PS</v>
      </c>
      <c r="C185" s="108">
        <f t="shared" si="3"/>
        <v>6</v>
      </c>
      <c r="D185" s="103" t="str">
        <f>IF(ISNUMBER('4. Total Public Sector'!C29),'4. Total Public Sector'!C29,"")</f>
        <v/>
      </c>
      <c r="E185" s="103" t="str">
        <f>IF(ISNUMBER('4. Total Public Sector'!D29),'4. Total Public Sector'!D29,"")</f>
        <v/>
      </c>
      <c r="F185" s="103" t="str">
        <f>IF(ISNUMBER('4. Total Public Sector'!E29),'4. Total Public Sector'!E29,"")</f>
        <v/>
      </c>
      <c r="G185" s="103" t="str">
        <f>IF(ISNUMBER('4. Total Public Sector'!F29),'4. Total Public Sector'!F29,"")</f>
        <v/>
      </c>
      <c r="H185" s="103"/>
      <c r="I185" s="103"/>
      <c r="J185" s="103"/>
      <c r="K185" s="103"/>
      <c r="L185" s="103"/>
      <c r="M185" s="103"/>
      <c r="N185" s="103"/>
    </row>
    <row r="186" spans="1:14" x14ac:dyDescent="0.25">
      <c r="A186" s="59" t="str">
        <f t="shared" si="1"/>
        <v>enter country name here</v>
      </c>
      <c r="B186" s="59" t="str">
        <f>codes!A186</f>
        <v>DP.DOD.DLDS.CR.PS</v>
      </c>
      <c r="C186" s="108">
        <f t="shared" si="3"/>
        <v>6</v>
      </c>
      <c r="D186" s="103" t="str">
        <f>IF(ISNUMBER('4. Total Public Sector'!C30),'4. Total Public Sector'!C30,"")</f>
        <v/>
      </c>
      <c r="E186" s="103" t="str">
        <f>IF(ISNUMBER('4. Total Public Sector'!D30),'4. Total Public Sector'!D30,"")</f>
        <v/>
      </c>
      <c r="F186" s="103" t="str">
        <f>IF(ISNUMBER('4. Total Public Sector'!E30),'4. Total Public Sector'!E30,"")</f>
        <v/>
      </c>
      <c r="G186" s="103" t="str">
        <f>IF(ISNUMBER('4. Total Public Sector'!F30),'4. Total Public Sector'!F30,"")</f>
        <v/>
      </c>
      <c r="H186" s="103"/>
      <c r="I186" s="103"/>
      <c r="J186" s="103"/>
      <c r="K186" s="103"/>
      <c r="L186" s="103"/>
      <c r="M186" s="103"/>
      <c r="N186" s="103"/>
    </row>
    <row r="187" spans="1:14" x14ac:dyDescent="0.25">
      <c r="A187" s="59" t="str">
        <f t="shared" si="1"/>
        <v>enter country name here</v>
      </c>
      <c r="B187" s="59" t="str">
        <f>codes!A187</f>
        <v>DP.DOD.DLLO.CR.PS</v>
      </c>
      <c r="C187" s="108">
        <f t="shared" si="3"/>
        <v>6</v>
      </c>
      <c r="D187" s="103" t="str">
        <f>IF(ISNUMBER('4. Total Public Sector'!C31),'4. Total Public Sector'!C31,"")</f>
        <v/>
      </c>
      <c r="E187" s="103" t="str">
        <f>IF(ISNUMBER('4. Total Public Sector'!D31),'4. Total Public Sector'!D31,"")</f>
        <v/>
      </c>
      <c r="F187" s="103" t="str">
        <f>IF(ISNUMBER('4. Total Public Sector'!E31),'4. Total Public Sector'!E31,"")</f>
        <v/>
      </c>
      <c r="G187" s="103" t="str">
        <f>IF(ISNUMBER('4. Total Public Sector'!F31),'4. Total Public Sector'!F31,"")</f>
        <v/>
      </c>
      <c r="H187" s="103"/>
      <c r="I187" s="103"/>
      <c r="J187" s="103"/>
      <c r="K187" s="103"/>
      <c r="L187" s="103"/>
      <c r="M187" s="103"/>
      <c r="N187" s="103"/>
    </row>
    <row r="188" spans="1:14" x14ac:dyDescent="0.25">
      <c r="A188" s="59" t="str">
        <f t="shared" si="1"/>
        <v>enter country name here</v>
      </c>
      <c r="B188" s="59" t="str">
        <f>codes!A188</f>
        <v>DP.DOD.DLIN.CR.PS</v>
      </c>
      <c r="C188" s="108">
        <f t="shared" si="3"/>
        <v>6</v>
      </c>
      <c r="D188" s="103" t="str">
        <f>IF(ISNUMBER('4. Total Public Sector'!C32),'4. Total Public Sector'!C32,"")</f>
        <v/>
      </c>
      <c r="E188" s="103" t="str">
        <f>IF(ISNUMBER('4. Total Public Sector'!D32),'4. Total Public Sector'!D32,"")</f>
        <v/>
      </c>
      <c r="F188" s="103" t="str">
        <f>IF(ISNUMBER('4. Total Public Sector'!E32),'4. Total Public Sector'!E32,"")</f>
        <v/>
      </c>
      <c r="G188" s="103" t="str">
        <f>IF(ISNUMBER('4. Total Public Sector'!F32),'4. Total Public Sector'!F32,"")</f>
        <v/>
      </c>
      <c r="H188" s="103"/>
      <c r="I188" s="103"/>
      <c r="J188" s="103"/>
      <c r="K188" s="103"/>
      <c r="L188" s="103"/>
      <c r="M188" s="103"/>
      <c r="N188" s="103"/>
    </row>
    <row r="189" spans="1:14" x14ac:dyDescent="0.25">
      <c r="A189" s="59" t="str">
        <f t="shared" si="1"/>
        <v>enter country name here</v>
      </c>
      <c r="B189" s="59" t="str">
        <f>codes!A189</f>
        <v>DP.DOD.DLOA.CR.PS</v>
      </c>
      <c r="C189" s="108">
        <f t="shared" si="3"/>
        <v>6</v>
      </c>
      <c r="D189" s="103" t="str">
        <f>IF(ISNUMBER('4. Total Public Sector'!C33),'4. Total Public Sector'!C33,"")</f>
        <v/>
      </c>
      <c r="E189" s="103" t="str">
        <f>IF(ISNUMBER('4. Total Public Sector'!D33),'4. Total Public Sector'!D33,"")</f>
        <v/>
      </c>
      <c r="F189" s="103" t="str">
        <f>IF(ISNUMBER('4. Total Public Sector'!E33),'4. Total Public Sector'!E33,"")</f>
        <v/>
      </c>
      <c r="G189" s="103" t="str">
        <f>IF(ISNUMBER('4. Total Public Sector'!F33),'4. Total Public Sector'!F33,"")</f>
        <v/>
      </c>
      <c r="H189" s="103"/>
      <c r="I189" s="103"/>
      <c r="J189" s="103"/>
      <c r="K189" s="103"/>
      <c r="L189" s="103"/>
      <c r="M189" s="103"/>
      <c r="N189" s="103"/>
    </row>
    <row r="190" spans="1:14" x14ac:dyDescent="0.25">
      <c r="A190" s="59" t="str">
        <f t="shared" si="1"/>
        <v>enter country name here</v>
      </c>
      <c r="B190" s="99" t="str">
        <f>codes!A190</f>
        <v>DP.DOD.DECD.CR.PS</v>
      </c>
      <c r="C190" s="108">
        <f t="shared" si="3"/>
        <v>6</v>
      </c>
      <c r="D190" s="103" t="str">
        <f>IF(ISNUMBER('4. Total Public Sector'!C40),'4. Total Public Sector'!C40,"")</f>
        <v/>
      </c>
      <c r="E190" s="103" t="str">
        <f>IF(ISNUMBER('4. Total Public Sector'!D40),'4. Total Public Sector'!D40,"")</f>
        <v/>
      </c>
      <c r="F190" s="103" t="str">
        <f>IF(ISNUMBER('4. Total Public Sector'!E40),'4. Total Public Sector'!E40,"")</f>
        <v/>
      </c>
      <c r="G190" s="103" t="str">
        <f>IF(ISNUMBER('4. Total Public Sector'!F40),'4. Total Public Sector'!F40,"")</f>
        <v/>
      </c>
      <c r="H190" s="103"/>
      <c r="I190" s="103"/>
      <c r="J190" s="103"/>
      <c r="K190" s="103"/>
      <c r="L190" s="103"/>
      <c r="M190" s="103"/>
      <c r="N190" s="103"/>
    </row>
    <row r="191" spans="1:14" x14ac:dyDescent="0.25">
      <c r="A191" s="59" t="str">
        <f t="shared" si="1"/>
        <v>enter country name here</v>
      </c>
      <c r="B191" s="99" t="str">
        <f>codes!A191</f>
        <v>DP.DOD.DECX.CR.PS</v>
      </c>
      <c r="C191" s="108">
        <f t="shared" si="3"/>
        <v>6</v>
      </c>
      <c r="D191" s="103" t="str">
        <f>IF(ISNUMBER('4. Total Public Sector'!C41),'4. Total Public Sector'!C41,"")</f>
        <v/>
      </c>
      <c r="E191" s="103" t="str">
        <f>IF(ISNUMBER('4. Total Public Sector'!D41),'4. Total Public Sector'!D41,"")</f>
        <v/>
      </c>
      <c r="F191" s="103" t="str">
        <f>IF(ISNUMBER('4. Total Public Sector'!E41),'4. Total Public Sector'!E41,"")</f>
        <v/>
      </c>
      <c r="G191" s="103" t="str">
        <f>IF(ISNUMBER('4. Total Public Sector'!F41),'4. Total Public Sector'!F41,"")</f>
        <v/>
      </c>
      <c r="H191" s="103"/>
      <c r="I191" s="103"/>
      <c r="J191" s="103"/>
      <c r="K191" s="103"/>
      <c r="L191" s="103"/>
      <c r="M191" s="103"/>
      <c r="N191" s="103"/>
    </row>
    <row r="192" spans="1:14" x14ac:dyDescent="0.25">
      <c r="A192" s="59" t="str">
        <f t="shared" si="1"/>
        <v>enter country name here</v>
      </c>
      <c r="B192" s="99" t="str">
        <f>codes!A192</f>
        <v>DP.DOD.DECN.CR.PS</v>
      </c>
      <c r="C192" s="108">
        <f t="shared" si="3"/>
        <v>6</v>
      </c>
      <c r="D192" s="103" t="str">
        <f>IF(ISNUMBER('4. Total Public Sector'!C36),'4. Total Public Sector'!C36,"")</f>
        <v/>
      </c>
      <c r="E192" s="103" t="str">
        <f>IF(ISNUMBER('4. Total Public Sector'!D36),'4. Total Public Sector'!D36,"")</f>
        <v/>
      </c>
      <c r="F192" s="103" t="str">
        <f>IF(ISNUMBER('4. Total Public Sector'!E36),'4. Total Public Sector'!E36,"")</f>
        <v/>
      </c>
      <c r="G192" s="103" t="str">
        <f>IF(ISNUMBER('4. Total Public Sector'!F36),'4. Total Public Sector'!F36,"")</f>
        <v/>
      </c>
      <c r="H192" s="103"/>
      <c r="I192" s="103"/>
      <c r="J192" s="103"/>
      <c r="K192" s="103"/>
      <c r="L192" s="103"/>
      <c r="M192" s="103"/>
      <c r="N192" s="103"/>
    </row>
    <row r="193" spans="1:14" x14ac:dyDescent="0.25">
      <c r="A193" s="59" t="str">
        <f t="shared" si="1"/>
        <v>enter country name here</v>
      </c>
      <c r="B193" s="99" t="str">
        <f>codes!A193</f>
        <v>DP.DOD.DECF.CR.PS</v>
      </c>
      <c r="C193" s="108">
        <f t="shared" si="3"/>
        <v>6</v>
      </c>
      <c r="D193" s="103" t="str">
        <f>IF(ISNUMBER('4. Total Public Sector'!C37),'4. Total Public Sector'!C37,"")</f>
        <v/>
      </c>
      <c r="E193" s="103" t="str">
        <f>IF(ISNUMBER('4. Total Public Sector'!D37),'4. Total Public Sector'!D37,"")</f>
        <v/>
      </c>
      <c r="F193" s="103" t="str">
        <f>IF(ISNUMBER('4. Total Public Sector'!E37),'4. Total Public Sector'!E37,"")</f>
        <v/>
      </c>
      <c r="G193" s="103" t="str">
        <f>IF(ISNUMBER('4. Total Public Sector'!F37),'4. Total Public Sector'!F37,"")</f>
        <v/>
      </c>
      <c r="H193" s="103"/>
      <c r="I193" s="103"/>
      <c r="J193" s="103"/>
      <c r="K193" s="103"/>
      <c r="L193" s="103"/>
      <c r="M193" s="103"/>
      <c r="N193" s="103"/>
    </row>
    <row r="194" spans="1:14" x14ac:dyDescent="0.25">
      <c r="A194" s="59" t="str">
        <f t="shared" si="1"/>
        <v>enter country name here</v>
      </c>
      <c r="B194" s="59" t="str">
        <f>codes!A194</f>
        <v>DP.DOD.DLDS.CR.MV.PS</v>
      </c>
      <c r="C194" s="108">
        <f t="shared" si="3"/>
        <v>6</v>
      </c>
      <c r="D194" s="103" t="str">
        <f>IF(ISNUMBER('4. Total Public Sector'!C45),'4. Total Public Sector'!C45,"")</f>
        <v/>
      </c>
      <c r="E194" s="103" t="str">
        <f>IF(ISNUMBER('4. Total Public Sector'!D45),'4. Total Public Sector'!D45,"")</f>
        <v/>
      </c>
      <c r="F194" s="103" t="str">
        <f>IF(ISNUMBER('4. Total Public Sector'!E45),'4. Total Public Sector'!E45,"")</f>
        <v/>
      </c>
      <c r="G194" s="103" t="str">
        <f>IF(ISNUMBER('4. Total Public Sector'!F45),'4. Total Public Sector'!F45,"")</f>
        <v/>
      </c>
      <c r="H194" s="103"/>
      <c r="I194" s="103"/>
      <c r="J194" s="103"/>
      <c r="K194" s="103"/>
      <c r="L194" s="103"/>
      <c r="M194" s="103"/>
      <c r="N194" s="103"/>
    </row>
    <row r="195" spans="1:14" s="53" customFormat="1" x14ac:dyDescent="0.25">
      <c r="A195" s="53" t="str">
        <f>A194</f>
        <v>enter country name here</v>
      </c>
      <c r="B195" s="53" t="str">
        <f>codes!A195</f>
        <v>DP.DOD.DECT.CR.CA.PS</v>
      </c>
      <c r="C195" s="112">
        <v>6</v>
      </c>
      <c r="D195" s="113">
        <f>SUM(D3,D99,D131)</f>
        <v>0</v>
      </c>
      <c r="E195" s="113">
        <f t="shared" ref="E195:G195" si="4">SUM(E3,E99,E131)</f>
        <v>0</v>
      </c>
      <c r="F195" s="113">
        <f t="shared" si="4"/>
        <v>0</v>
      </c>
      <c r="G195" s="113">
        <f t="shared" si="4"/>
        <v>0</v>
      </c>
      <c r="H195" s="113"/>
      <c r="I195" s="113"/>
      <c r="J195" s="113"/>
      <c r="K195" s="113"/>
      <c r="L195" s="113"/>
      <c r="M195" s="113"/>
      <c r="N195" s="113"/>
    </row>
    <row r="196" spans="1:14" s="53" customFormat="1" x14ac:dyDescent="0.25">
      <c r="A196" s="53" t="str">
        <f t="shared" si="1"/>
        <v>enter country name here</v>
      </c>
      <c r="B196" s="53" t="str">
        <f>codes!A196</f>
        <v>DP.DOD.DSTC.CR.CA.PS</v>
      </c>
      <c r="C196" s="112">
        <f>C195</f>
        <v>6</v>
      </c>
      <c r="D196" s="113">
        <f t="shared" ref="D196:G196" si="5">SUM(D4,D100,D132)</f>
        <v>0</v>
      </c>
      <c r="E196" s="113">
        <f t="shared" si="5"/>
        <v>0</v>
      </c>
      <c r="F196" s="113">
        <f t="shared" si="5"/>
        <v>0</v>
      </c>
      <c r="G196" s="113">
        <f t="shared" si="5"/>
        <v>0</v>
      </c>
      <c r="H196" s="113"/>
      <c r="I196" s="113"/>
      <c r="J196" s="113"/>
      <c r="K196" s="113"/>
      <c r="L196" s="113"/>
      <c r="M196" s="113"/>
      <c r="N196" s="113"/>
    </row>
    <row r="197" spans="1:14" s="53" customFormat="1" x14ac:dyDescent="0.25">
      <c r="A197" s="53" t="str">
        <f t="shared" si="1"/>
        <v>enter country name here</v>
      </c>
      <c r="B197" s="53" t="str">
        <f>codes!A197</f>
        <v>DP.DOD.DSCD.CR.CA.PS</v>
      </c>
      <c r="C197" s="112">
        <f t="shared" ref="C197:C226" si="6">C196</f>
        <v>6</v>
      </c>
      <c r="D197" s="113">
        <f t="shared" ref="D197:G197" si="7">SUM(D5,D101,D133)</f>
        <v>0</v>
      </c>
      <c r="E197" s="113">
        <f t="shared" si="7"/>
        <v>0</v>
      </c>
      <c r="F197" s="113">
        <f t="shared" si="7"/>
        <v>0</v>
      </c>
      <c r="G197" s="113">
        <f t="shared" si="7"/>
        <v>0</v>
      </c>
      <c r="H197" s="113"/>
      <c r="I197" s="113"/>
      <c r="J197" s="113"/>
      <c r="K197" s="113"/>
      <c r="L197" s="113"/>
      <c r="M197" s="113"/>
      <c r="N197" s="113"/>
    </row>
    <row r="198" spans="1:14" s="53" customFormat="1" x14ac:dyDescent="0.25">
      <c r="A198" s="53" t="str">
        <f t="shared" si="1"/>
        <v>enter country name here</v>
      </c>
      <c r="B198" s="53" t="str">
        <f>codes!A198</f>
        <v>DP.DOD.DSDS.CR.CA.PS</v>
      </c>
      <c r="C198" s="112">
        <f t="shared" si="6"/>
        <v>6</v>
      </c>
      <c r="D198" s="113">
        <f t="shared" ref="D198:G198" si="8">SUM(D6,D102,D134)</f>
        <v>0</v>
      </c>
      <c r="E198" s="113">
        <f t="shared" si="8"/>
        <v>0</v>
      </c>
      <c r="F198" s="113">
        <f t="shared" si="8"/>
        <v>0</v>
      </c>
      <c r="G198" s="113">
        <f t="shared" si="8"/>
        <v>0</v>
      </c>
      <c r="H198" s="113"/>
      <c r="I198" s="113"/>
      <c r="J198" s="113"/>
      <c r="K198" s="113"/>
      <c r="L198" s="113"/>
      <c r="M198" s="113"/>
      <c r="N198" s="113"/>
    </row>
    <row r="199" spans="1:14" s="53" customFormat="1" x14ac:dyDescent="0.25">
      <c r="A199" s="53" t="str">
        <f t="shared" si="1"/>
        <v>enter country name here</v>
      </c>
      <c r="B199" s="53" t="str">
        <f>codes!A199</f>
        <v>DP.DOD.DSLO.CR.CA.PS</v>
      </c>
      <c r="C199" s="112">
        <f t="shared" si="6"/>
        <v>6</v>
      </c>
      <c r="D199" s="113">
        <f t="shared" ref="D199:G199" si="9">SUM(D7,D103,D135)</f>
        <v>0</v>
      </c>
      <c r="E199" s="113">
        <f t="shared" si="9"/>
        <v>0</v>
      </c>
      <c r="F199" s="113">
        <f t="shared" si="9"/>
        <v>0</v>
      </c>
      <c r="G199" s="113">
        <f t="shared" si="9"/>
        <v>0</v>
      </c>
      <c r="H199" s="113"/>
      <c r="I199" s="113"/>
      <c r="J199" s="113"/>
      <c r="K199" s="113"/>
      <c r="L199" s="113"/>
      <c r="M199" s="113"/>
      <c r="N199" s="113"/>
    </row>
    <row r="200" spans="1:14" s="53" customFormat="1" x14ac:dyDescent="0.25">
      <c r="A200" s="53" t="str">
        <f t="shared" si="1"/>
        <v>enter country name here</v>
      </c>
      <c r="B200" s="53" t="str">
        <f>codes!A200</f>
        <v>DP.DOD.DSIN.CR.CA.PS</v>
      </c>
      <c r="C200" s="112">
        <f t="shared" si="6"/>
        <v>6</v>
      </c>
      <c r="D200" s="113">
        <f t="shared" ref="D200:G200" si="10">SUM(D8,D104,D136)</f>
        <v>0</v>
      </c>
      <c r="E200" s="113">
        <f t="shared" si="10"/>
        <v>0</v>
      </c>
      <c r="F200" s="113">
        <f t="shared" si="10"/>
        <v>0</v>
      </c>
      <c r="G200" s="113">
        <f t="shared" si="10"/>
        <v>0</v>
      </c>
      <c r="H200" s="113"/>
      <c r="I200" s="113"/>
      <c r="J200" s="113"/>
      <c r="K200" s="113"/>
      <c r="L200" s="113"/>
      <c r="M200" s="113"/>
      <c r="N200" s="113"/>
    </row>
    <row r="201" spans="1:14" s="53" customFormat="1" x14ac:dyDescent="0.25">
      <c r="A201" s="53" t="str">
        <f t="shared" si="1"/>
        <v>enter country name here</v>
      </c>
      <c r="B201" s="53" t="str">
        <f>codes!A201</f>
        <v>DP.DOD.DSOA.CR.CA.PS</v>
      </c>
      <c r="C201" s="112">
        <f t="shared" si="6"/>
        <v>6</v>
      </c>
      <c r="D201" s="113">
        <f t="shared" ref="D201:G201" si="11">SUM(D9,D105,D137)</f>
        <v>0</v>
      </c>
      <c r="E201" s="113">
        <f t="shared" si="11"/>
        <v>0</v>
      </c>
      <c r="F201" s="113">
        <f t="shared" si="11"/>
        <v>0</v>
      </c>
      <c r="G201" s="113">
        <f t="shared" si="11"/>
        <v>0</v>
      </c>
      <c r="H201" s="113"/>
      <c r="I201" s="113"/>
      <c r="J201" s="113"/>
      <c r="K201" s="113"/>
      <c r="L201" s="113"/>
      <c r="M201" s="113"/>
      <c r="N201" s="113"/>
    </row>
    <row r="202" spans="1:14" s="53" customFormat="1" x14ac:dyDescent="0.25">
      <c r="A202" s="53" t="str">
        <f t="shared" si="1"/>
        <v>enter country name here</v>
      </c>
      <c r="B202" s="53" t="str">
        <f>codes!A202</f>
        <v>DP.DOD.DLTC.CR.CA.PS</v>
      </c>
      <c r="C202" s="112">
        <f t="shared" si="6"/>
        <v>6</v>
      </c>
      <c r="D202" s="113">
        <f t="shared" ref="D202:G202" si="12">SUM(D10,D106,D138)</f>
        <v>0</v>
      </c>
      <c r="E202" s="113">
        <f t="shared" si="12"/>
        <v>0</v>
      </c>
      <c r="F202" s="113">
        <f t="shared" si="12"/>
        <v>0</v>
      </c>
      <c r="G202" s="113">
        <f t="shared" si="12"/>
        <v>0</v>
      </c>
      <c r="H202" s="113"/>
      <c r="I202" s="113"/>
      <c r="J202" s="113"/>
      <c r="K202" s="113"/>
      <c r="L202" s="113"/>
      <c r="M202" s="113"/>
      <c r="N202" s="113"/>
    </row>
    <row r="203" spans="1:14" s="53" customFormat="1" x14ac:dyDescent="0.25">
      <c r="A203" s="53" t="str">
        <f t="shared" si="1"/>
        <v>enter country name here</v>
      </c>
      <c r="B203" s="53" t="str">
        <f>codes!A203</f>
        <v>DP.DOD.DLTC.CR.L1.CA.PS</v>
      </c>
      <c r="C203" s="112">
        <f t="shared" si="6"/>
        <v>6</v>
      </c>
      <c r="D203" s="113">
        <f t="shared" ref="D203:G203" si="13">SUM(D11,D107,D139)</f>
        <v>0</v>
      </c>
      <c r="E203" s="113">
        <f t="shared" si="13"/>
        <v>0</v>
      </c>
      <c r="F203" s="113">
        <f t="shared" si="13"/>
        <v>0</v>
      </c>
      <c r="G203" s="113">
        <f t="shared" si="13"/>
        <v>0</v>
      </c>
      <c r="H203" s="113"/>
      <c r="I203" s="113"/>
      <c r="J203" s="113"/>
      <c r="K203" s="113"/>
      <c r="L203" s="113"/>
      <c r="M203" s="113"/>
      <c r="N203" s="113"/>
    </row>
    <row r="204" spans="1:14" s="53" customFormat="1" x14ac:dyDescent="0.25">
      <c r="A204" s="53" t="str">
        <f t="shared" si="1"/>
        <v>enter country name here</v>
      </c>
      <c r="B204" s="53" t="str">
        <f>codes!A204</f>
        <v>DP.DOD.DLCD.CR.L1.CA.PS</v>
      </c>
      <c r="C204" s="112">
        <f t="shared" si="6"/>
        <v>6</v>
      </c>
      <c r="D204" s="113">
        <f t="shared" ref="D204:G204" si="14">SUM(D12,D108,D140)</f>
        <v>0</v>
      </c>
      <c r="E204" s="113">
        <f t="shared" si="14"/>
        <v>0</v>
      </c>
      <c r="F204" s="113">
        <f t="shared" si="14"/>
        <v>0</v>
      </c>
      <c r="G204" s="113">
        <f t="shared" si="14"/>
        <v>0</v>
      </c>
      <c r="H204" s="113"/>
      <c r="I204" s="113"/>
      <c r="J204" s="113"/>
      <c r="K204" s="113"/>
      <c r="L204" s="113"/>
      <c r="M204" s="113"/>
      <c r="N204" s="113"/>
    </row>
    <row r="205" spans="1:14" s="53" customFormat="1" x14ac:dyDescent="0.25">
      <c r="A205" s="53" t="str">
        <f t="shared" si="1"/>
        <v>enter country name here</v>
      </c>
      <c r="B205" s="53" t="str">
        <f>codes!A205</f>
        <v>DP.DOD.DLDS.CR.L1.CA.PS</v>
      </c>
      <c r="C205" s="112">
        <f t="shared" si="6"/>
        <v>6</v>
      </c>
      <c r="D205" s="113">
        <f t="shared" ref="D205:G205" si="15">SUM(D13,D109,D141)</f>
        <v>0</v>
      </c>
      <c r="E205" s="113">
        <f t="shared" si="15"/>
        <v>0</v>
      </c>
      <c r="F205" s="113">
        <f t="shared" si="15"/>
        <v>0</v>
      </c>
      <c r="G205" s="113">
        <f t="shared" si="15"/>
        <v>0</v>
      </c>
      <c r="H205" s="113"/>
      <c r="I205" s="113"/>
      <c r="J205" s="113"/>
      <c r="K205" s="113"/>
      <c r="L205" s="113"/>
      <c r="M205" s="113"/>
      <c r="N205" s="113"/>
    </row>
    <row r="206" spans="1:14" s="53" customFormat="1" x14ac:dyDescent="0.25">
      <c r="A206" s="53" t="str">
        <f t="shared" si="1"/>
        <v>enter country name here</v>
      </c>
      <c r="B206" s="53" t="str">
        <f>codes!A206</f>
        <v>DP.DOD.DLLO.CR.L1.CA.PS</v>
      </c>
      <c r="C206" s="112">
        <f t="shared" si="6"/>
        <v>6</v>
      </c>
      <c r="D206" s="113">
        <f t="shared" ref="D206:G206" si="16">SUM(D14,D110,D142)</f>
        <v>0</v>
      </c>
      <c r="E206" s="113">
        <f t="shared" si="16"/>
        <v>0</v>
      </c>
      <c r="F206" s="113">
        <f t="shared" si="16"/>
        <v>0</v>
      </c>
      <c r="G206" s="113">
        <f t="shared" si="16"/>
        <v>0</v>
      </c>
      <c r="H206" s="113"/>
      <c r="I206" s="113"/>
      <c r="J206" s="113"/>
      <c r="K206" s="113"/>
      <c r="L206" s="113"/>
      <c r="M206" s="113"/>
      <c r="N206" s="113"/>
    </row>
    <row r="207" spans="1:14" s="53" customFormat="1" x14ac:dyDescent="0.25">
      <c r="A207" s="53" t="str">
        <f t="shared" si="1"/>
        <v>enter country name here</v>
      </c>
      <c r="B207" s="53" t="str">
        <f>codes!A207</f>
        <v>DP.DOD.DLIN.CR.L1.CA.PS</v>
      </c>
      <c r="C207" s="112">
        <f t="shared" si="6"/>
        <v>6</v>
      </c>
      <c r="D207" s="113">
        <f t="shared" ref="D207:G207" si="17">SUM(D15,D111,D143)</f>
        <v>0</v>
      </c>
      <c r="E207" s="113">
        <f t="shared" si="17"/>
        <v>0</v>
      </c>
      <c r="F207" s="113">
        <f t="shared" si="17"/>
        <v>0</v>
      </c>
      <c r="G207" s="113">
        <f t="shared" si="17"/>
        <v>0</v>
      </c>
      <c r="H207" s="113"/>
      <c r="I207" s="113"/>
      <c r="J207" s="113"/>
      <c r="K207" s="113"/>
      <c r="L207" s="113"/>
      <c r="M207" s="113"/>
      <c r="N207" s="113"/>
    </row>
    <row r="208" spans="1:14" s="53" customFormat="1" x14ac:dyDescent="0.25">
      <c r="A208" s="53" t="str">
        <f t="shared" si="1"/>
        <v>enter country name here</v>
      </c>
      <c r="B208" s="53" t="str">
        <f>codes!A208</f>
        <v>DP.DOD.DLOA.CR.L1.CA.PS</v>
      </c>
      <c r="C208" s="112">
        <f t="shared" si="6"/>
        <v>6</v>
      </c>
      <c r="D208" s="113">
        <f t="shared" ref="D208:G208" si="18">SUM(D16,D112,D144)</f>
        <v>0</v>
      </c>
      <c r="E208" s="113">
        <f t="shared" si="18"/>
        <v>0</v>
      </c>
      <c r="F208" s="113">
        <f t="shared" si="18"/>
        <v>0</v>
      </c>
      <c r="G208" s="113">
        <f t="shared" si="18"/>
        <v>0</v>
      </c>
      <c r="H208" s="113"/>
      <c r="I208" s="113"/>
      <c r="J208" s="113"/>
      <c r="K208" s="113"/>
      <c r="L208" s="113"/>
      <c r="M208" s="113"/>
      <c r="N208" s="113"/>
    </row>
    <row r="209" spans="1:14" s="53" customFormat="1" x14ac:dyDescent="0.25">
      <c r="A209" s="53" t="str">
        <f t="shared" si="1"/>
        <v>enter country name here</v>
      </c>
      <c r="B209" s="53" t="str">
        <f>codes!A209</f>
        <v>DP.DOD.DLTC.CR.M1.CA.PS</v>
      </c>
      <c r="C209" s="112">
        <f t="shared" si="6"/>
        <v>6</v>
      </c>
      <c r="D209" s="113">
        <f t="shared" ref="D209:G209" si="19">SUM(D17,D113,D145)</f>
        <v>0</v>
      </c>
      <c r="E209" s="113">
        <f t="shared" si="19"/>
        <v>0</v>
      </c>
      <c r="F209" s="113">
        <f t="shared" si="19"/>
        <v>0</v>
      </c>
      <c r="G209" s="113">
        <f t="shared" si="19"/>
        <v>0</v>
      </c>
      <c r="H209" s="113"/>
      <c r="I209" s="113"/>
      <c r="J209" s="113"/>
      <c r="K209" s="113"/>
      <c r="L209" s="113"/>
      <c r="M209" s="113"/>
      <c r="N209" s="113"/>
    </row>
    <row r="210" spans="1:14" s="53" customFormat="1" x14ac:dyDescent="0.25">
      <c r="A210" s="53" t="str">
        <f t="shared" si="1"/>
        <v>enter country name here</v>
      </c>
      <c r="B210" s="53" t="str">
        <f>codes!A210</f>
        <v>DP.DOD.DLSD.CR.M1.CA.PS</v>
      </c>
      <c r="C210" s="112">
        <f t="shared" si="6"/>
        <v>6</v>
      </c>
      <c r="D210" s="113">
        <f t="shared" ref="D210:G210" si="20">SUM(D18,D114,D146)</f>
        <v>0</v>
      </c>
      <c r="E210" s="113">
        <f t="shared" si="20"/>
        <v>0</v>
      </c>
      <c r="F210" s="113">
        <f t="shared" si="20"/>
        <v>0</v>
      </c>
      <c r="G210" s="113">
        <f t="shared" si="20"/>
        <v>0</v>
      </c>
      <c r="H210" s="113"/>
      <c r="I210" s="113"/>
      <c r="J210" s="113"/>
      <c r="K210" s="113"/>
      <c r="L210" s="113"/>
      <c r="M210" s="113"/>
      <c r="N210" s="113"/>
    </row>
    <row r="211" spans="1:14" s="53" customFormat="1" x14ac:dyDescent="0.25">
      <c r="A211" s="53" t="str">
        <f t="shared" si="1"/>
        <v>enter country name here</v>
      </c>
      <c r="B211" s="53" t="str">
        <f>codes!A211</f>
        <v>DP.DOD.DLCD.CR.M1.CA.PS</v>
      </c>
      <c r="C211" s="112">
        <f t="shared" si="6"/>
        <v>6</v>
      </c>
      <c r="D211" s="113">
        <f t="shared" ref="D211:G211" si="21">SUM(D19,D115,D147)</f>
        <v>0</v>
      </c>
      <c r="E211" s="113">
        <f t="shared" si="21"/>
        <v>0</v>
      </c>
      <c r="F211" s="113">
        <f t="shared" si="21"/>
        <v>0</v>
      </c>
      <c r="G211" s="113">
        <f t="shared" si="21"/>
        <v>0</v>
      </c>
      <c r="H211" s="113"/>
      <c r="I211" s="113"/>
      <c r="J211" s="113"/>
      <c r="K211" s="113"/>
      <c r="L211" s="113"/>
      <c r="M211" s="113"/>
      <c r="N211" s="113"/>
    </row>
    <row r="212" spans="1:14" s="53" customFormat="1" x14ac:dyDescent="0.25">
      <c r="A212" s="53" t="str">
        <f t="shared" si="1"/>
        <v>enter country name here</v>
      </c>
      <c r="B212" s="53" t="str">
        <f>codes!A212</f>
        <v>DP.DOD.DLDS.CR.M1.CA.PS</v>
      </c>
      <c r="C212" s="112">
        <f t="shared" si="6"/>
        <v>6</v>
      </c>
      <c r="D212" s="113">
        <f t="shared" ref="D212:G212" si="22">SUM(D20,D116,D148)</f>
        <v>0</v>
      </c>
      <c r="E212" s="113">
        <f t="shared" si="22"/>
        <v>0</v>
      </c>
      <c r="F212" s="113">
        <f t="shared" si="22"/>
        <v>0</v>
      </c>
      <c r="G212" s="113">
        <f t="shared" si="22"/>
        <v>0</v>
      </c>
      <c r="H212" s="113"/>
      <c r="I212" s="113"/>
      <c r="J212" s="113"/>
      <c r="K212" s="113"/>
      <c r="L212" s="113"/>
      <c r="M212" s="113"/>
      <c r="N212" s="113"/>
    </row>
    <row r="213" spans="1:14" s="53" customFormat="1" x14ac:dyDescent="0.25">
      <c r="A213" s="53" t="str">
        <f t="shared" si="1"/>
        <v>enter country name here</v>
      </c>
      <c r="B213" s="53" t="str">
        <f>codes!A213</f>
        <v>DP.DOD.DLLO.CR.M1.CA.PS</v>
      </c>
      <c r="C213" s="112">
        <f t="shared" si="6"/>
        <v>6</v>
      </c>
      <c r="D213" s="113">
        <f t="shared" ref="D213:G213" si="23">SUM(D21,D117,D149)</f>
        <v>0</v>
      </c>
      <c r="E213" s="113">
        <f t="shared" si="23"/>
        <v>0</v>
      </c>
      <c r="F213" s="113">
        <f t="shared" si="23"/>
        <v>0</v>
      </c>
      <c r="G213" s="113">
        <f t="shared" si="23"/>
        <v>0</v>
      </c>
      <c r="H213" s="113"/>
      <c r="I213" s="113"/>
      <c r="J213" s="113"/>
      <c r="K213" s="113"/>
      <c r="L213" s="113"/>
      <c r="M213" s="113"/>
      <c r="N213" s="113"/>
    </row>
    <row r="214" spans="1:14" s="53" customFormat="1" x14ac:dyDescent="0.25">
      <c r="A214" s="53" t="str">
        <f t="shared" si="1"/>
        <v>enter country name here</v>
      </c>
      <c r="B214" s="53" t="str">
        <f>codes!A214</f>
        <v>DP.DOD.DLIN.CR.M1.CA.PS</v>
      </c>
      <c r="C214" s="112">
        <f t="shared" si="6"/>
        <v>6</v>
      </c>
      <c r="D214" s="113">
        <f t="shared" ref="D214:G214" si="24">SUM(D22,D118,D150)</f>
        <v>0</v>
      </c>
      <c r="E214" s="113">
        <f t="shared" si="24"/>
        <v>0</v>
      </c>
      <c r="F214" s="113">
        <f t="shared" si="24"/>
        <v>0</v>
      </c>
      <c r="G214" s="113">
        <f t="shared" si="24"/>
        <v>0</v>
      </c>
      <c r="H214" s="113"/>
      <c r="I214" s="113"/>
      <c r="J214" s="113"/>
      <c r="K214" s="113"/>
      <c r="L214" s="113"/>
      <c r="M214" s="113"/>
      <c r="N214" s="113"/>
    </row>
    <row r="215" spans="1:14" s="53" customFormat="1" x14ac:dyDescent="0.25">
      <c r="A215" s="53" t="str">
        <f t="shared" si="1"/>
        <v>enter country name here</v>
      </c>
      <c r="B215" s="53" t="str">
        <f>codes!A215</f>
        <v>DP.DOD.DLOA.CR.M1.CA.PS</v>
      </c>
      <c r="C215" s="112">
        <f t="shared" si="6"/>
        <v>6</v>
      </c>
      <c r="D215" s="113">
        <f t="shared" ref="D215:G215" si="25">SUM(D23,D119,D151)</f>
        <v>0</v>
      </c>
      <c r="E215" s="113">
        <f t="shared" si="25"/>
        <v>0</v>
      </c>
      <c r="F215" s="113">
        <f t="shared" si="25"/>
        <v>0</v>
      </c>
      <c r="G215" s="113">
        <f t="shared" si="25"/>
        <v>0</v>
      </c>
      <c r="H215" s="113"/>
      <c r="I215" s="113"/>
      <c r="J215" s="113"/>
      <c r="K215" s="113"/>
      <c r="L215" s="113"/>
      <c r="M215" s="113"/>
      <c r="N215" s="113"/>
    </row>
    <row r="216" spans="1:14" s="53" customFormat="1" x14ac:dyDescent="0.25">
      <c r="A216" s="53" t="str">
        <f t="shared" si="1"/>
        <v>enter country name here</v>
      </c>
      <c r="B216" s="53" t="str">
        <f>codes!A216</f>
        <v>DP.DOD.DLSD.CR.CA.PS</v>
      </c>
      <c r="C216" s="112">
        <f t="shared" si="6"/>
        <v>6</v>
      </c>
      <c r="D216" s="113">
        <f t="shared" ref="D216:G216" si="26">SUM(D24,D120,D152)</f>
        <v>0</v>
      </c>
      <c r="E216" s="113">
        <f t="shared" si="26"/>
        <v>0</v>
      </c>
      <c r="F216" s="113">
        <f t="shared" si="26"/>
        <v>0</v>
      </c>
      <c r="G216" s="113">
        <f t="shared" si="26"/>
        <v>0</v>
      </c>
      <c r="H216" s="113"/>
      <c r="I216" s="113"/>
      <c r="J216" s="113"/>
      <c r="K216" s="113"/>
      <c r="L216" s="113"/>
      <c r="M216" s="113"/>
      <c r="N216" s="113"/>
    </row>
    <row r="217" spans="1:14" s="53" customFormat="1" x14ac:dyDescent="0.25">
      <c r="A217" s="53" t="str">
        <f t="shared" si="1"/>
        <v>enter country name here</v>
      </c>
      <c r="B217" s="53" t="str">
        <f>codes!A217</f>
        <v>DP.DOD.DLCD.CR.CA.PS</v>
      </c>
      <c r="C217" s="112">
        <f t="shared" si="6"/>
        <v>6</v>
      </c>
      <c r="D217" s="113">
        <f t="shared" ref="D217:G217" si="27">SUM(D25,D121,D153)</f>
        <v>0</v>
      </c>
      <c r="E217" s="113">
        <f t="shared" si="27"/>
        <v>0</v>
      </c>
      <c r="F217" s="113">
        <f t="shared" si="27"/>
        <v>0</v>
      </c>
      <c r="G217" s="113">
        <f t="shared" si="27"/>
        <v>0</v>
      </c>
      <c r="H217" s="113"/>
      <c r="I217" s="113"/>
      <c r="J217" s="113"/>
      <c r="K217" s="113"/>
      <c r="L217" s="113"/>
      <c r="M217" s="113"/>
      <c r="N217" s="113"/>
    </row>
    <row r="218" spans="1:14" s="53" customFormat="1" x14ac:dyDescent="0.25">
      <c r="A218" s="53" t="str">
        <f t="shared" si="1"/>
        <v>enter country name here</v>
      </c>
      <c r="B218" s="53" t="str">
        <f>codes!A218</f>
        <v>DP.DOD.DLDS.CR.CA.PS</v>
      </c>
      <c r="C218" s="112">
        <f t="shared" si="6"/>
        <v>6</v>
      </c>
      <c r="D218" s="113">
        <f t="shared" ref="D218:G218" si="28">SUM(D26,D122,D154)</f>
        <v>0</v>
      </c>
      <c r="E218" s="113">
        <f t="shared" si="28"/>
        <v>0</v>
      </c>
      <c r="F218" s="113">
        <f t="shared" si="28"/>
        <v>0</v>
      </c>
      <c r="G218" s="113">
        <f t="shared" si="28"/>
        <v>0</v>
      </c>
      <c r="H218" s="113"/>
      <c r="I218" s="113"/>
      <c r="J218" s="113"/>
      <c r="K218" s="113"/>
      <c r="L218" s="113"/>
      <c r="M218" s="113"/>
      <c r="N218" s="113"/>
    </row>
    <row r="219" spans="1:14" s="53" customFormat="1" x14ac:dyDescent="0.25">
      <c r="A219" s="53" t="str">
        <f t="shared" si="1"/>
        <v>enter country name here</v>
      </c>
      <c r="B219" s="53" t="str">
        <f>codes!A219</f>
        <v>DP.DOD.DLLO.CR.CA.PS</v>
      </c>
      <c r="C219" s="112">
        <f t="shared" si="6"/>
        <v>6</v>
      </c>
      <c r="D219" s="113">
        <f t="shared" ref="D219:G219" si="29">SUM(D27,D123,D155)</f>
        <v>0</v>
      </c>
      <c r="E219" s="113">
        <f t="shared" si="29"/>
        <v>0</v>
      </c>
      <c r="F219" s="113">
        <f t="shared" si="29"/>
        <v>0</v>
      </c>
      <c r="G219" s="113">
        <f t="shared" si="29"/>
        <v>0</v>
      </c>
      <c r="H219" s="113"/>
      <c r="I219" s="113"/>
      <c r="J219" s="113"/>
      <c r="K219" s="113"/>
      <c r="L219" s="113"/>
      <c r="M219" s="113"/>
      <c r="N219" s="113"/>
    </row>
    <row r="220" spans="1:14" s="53" customFormat="1" x14ac:dyDescent="0.25">
      <c r="A220" s="53" t="str">
        <f t="shared" si="1"/>
        <v>enter country name here</v>
      </c>
      <c r="B220" s="53" t="str">
        <f>codes!A220</f>
        <v>DP.DOD.DLIN.CR.CA.PS</v>
      </c>
      <c r="C220" s="112">
        <f t="shared" si="6"/>
        <v>6</v>
      </c>
      <c r="D220" s="113">
        <f t="shared" ref="D220:G220" si="30">SUM(D28,D124,D156)</f>
        <v>0</v>
      </c>
      <c r="E220" s="113">
        <f t="shared" si="30"/>
        <v>0</v>
      </c>
      <c r="F220" s="113">
        <f t="shared" si="30"/>
        <v>0</v>
      </c>
      <c r="G220" s="113">
        <f t="shared" si="30"/>
        <v>0</v>
      </c>
      <c r="H220" s="113"/>
      <c r="I220" s="113"/>
      <c r="J220" s="113"/>
      <c r="K220" s="113"/>
      <c r="L220" s="113"/>
      <c r="M220" s="113"/>
      <c r="N220" s="113"/>
    </row>
    <row r="221" spans="1:14" s="53" customFormat="1" x14ac:dyDescent="0.25">
      <c r="A221" s="53" t="str">
        <f t="shared" ref="A221:A226" si="31">A220</f>
        <v>enter country name here</v>
      </c>
      <c r="B221" s="53" t="str">
        <f>codes!A221</f>
        <v>DP.DOD.DLOA.CR.CA.PS</v>
      </c>
      <c r="C221" s="112">
        <f t="shared" si="6"/>
        <v>6</v>
      </c>
      <c r="D221" s="113">
        <f t="shared" ref="D221:G221" si="32">SUM(D29,D125,D157)</f>
        <v>0</v>
      </c>
      <c r="E221" s="113">
        <f t="shared" si="32"/>
        <v>0</v>
      </c>
      <c r="F221" s="113">
        <f t="shared" si="32"/>
        <v>0</v>
      </c>
      <c r="G221" s="113">
        <f t="shared" si="32"/>
        <v>0</v>
      </c>
      <c r="H221" s="113"/>
      <c r="I221" s="113"/>
      <c r="J221" s="113"/>
      <c r="K221" s="113"/>
      <c r="L221" s="113"/>
      <c r="M221" s="113"/>
      <c r="N221" s="113"/>
    </row>
    <row r="222" spans="1:14" s="53" customFormat="1" x14ac:dyDescent="0.25">
      <c r="A222" s="53" t="str">
        <f t="shared" si="31"/>
        <v>enter country name here</v>
      </c>
      <c r="B222" s="114" t="str">
        <f>codes!A222</f>
        <v>DP.DOD.DECD.CR.CA.PS</v>
      </c>
      <c r="C222" s="112">
        <f t="shared" si="6"/>
        <v>6</v>
      </c>
      <c r="D222" s="113">
        <f t="shared" ref="D222:G222" si="33">SUM(D30,D126,D158)</f>
        <v>0</v>
      </c>
      <c r="E222" s="113">
        <f t="shared" si="33"/>
        <v>0</v>
      </c>
      <c r="F222" s="113">
        <f t="shared" si="33"/>
        <v>0</v>
      </c>
      <c r="G222" s="113">
        <f t="shared" si="33"/>
        <v>0</v>
      </c>
      <c r="H222" s="113"/>
      <c r="I222" s="113"/>
      <c r="J222" s="113"/>
      <c r="K222" s="113"/>
      <c r="L222" s="113"/>
      <c r="M222" s="113"/>
      <c r="N222" s="113"/>
    </row>
    <row r="223" spans="1:14" s="53" customFormat="1" x14ac:dyDescent="0.25">
      <c r="A223" s="53" t="str">
        <f t="shared" si="31"/>
        <v>enter country name here</v>
      </c>
      <c r="B223" s="114" t="str">
        <f>codes!A223</f>
        <v>DP.DOD.DECX.CR.CA.PS</v>
      </c>
      <c r="C223" s="112">
        <f t="shared" si="6"/>
        <v>6</v>
      </c>
      <c r="D223" s="113">
        <f t="shared" ref="D223:G223" si="34">SUM(D31,D127,D159)</f>
        <v>0</v>
      </c>
      <c r="E223" s="113">
        <f t="shared" si="34"/>
        <v>0</v>
      </c>
      <c r="F223" s="113">
        <f t="shared" si="34"/>
        <v>0</v>
      </c>
      <c r="G223" s="113">
        <f t="shared" si="34"/>
        <v>0</v>
      </c>
      <c r="H223" s="113"/>
      <c r="I223" s="113"/>
      <c r="J223" s="113"/>
      <c r="K223" s="113"/>
      <c r="L223" s="113"/>
      <c r="M223" s="113"/>
      <c r="N223" s="113"/>
    </row>
    <row r="224" spans="1:14" s="53" customFormat="1" x14ac:dyDescent="0.25">
      <c r="A224" s="53" t="str">
        <f t="shared" si="31"/>
        <v>enter country name here</v>
      </c>
      <c r="B224" s="114" t="str">
        <f>codes!A224</f>
        <v>DP.DOD.DECN.CR.CA.PS</v>
      </c>
      <c r="C224" s="112">
        <f t="shared" si="6"/>
        <v>6</v>
      </c>
      <c r="D224" s="113">
        <f t="shared" ref="D224:G224" si="35">SUM(D32,D128,D160)</f>
        <v>0</v>
      </c>
      <c r="E224" s="113">
        <f t="shared" si="35"/>
        <v>0</v>
      </c>
      <c r="F224" s="113">
        <f t="shared" si="35"/>
        <v>0</v>
      </c>
      <c r="G224" s="113">
        <f t="shared" si="35"/>
        <v>0</v>
      </c>
      <c r="H224" s="113"/>
      <c r="I224" s="113"/>
      <c r="J224" s="113"/>
      <c r="K224" s="113"/>
      <c r="L224" s="113"/>
      <c r="M224" s="113"/>
      <c r="N224" s="113"/>
    </row>
    <row r="225" spans="1:14" s="53" customFormat="1" x14ac:dyDescent="0.25">
      <c r="A225" s="53" t="str">
        <f t="shared" si="31"/>
        <v>enter country name here</v>
      </c>
      <c r="B225" s="114" t="str">
        <f>codes!A225</f>
        <v>DP.DOD.DECF.CR.CA.PS</v>
      </c>
      <c r="C225" s="112">
        <f t="shared" si="6"/>
        <v>6</v>
      </c>
      <c r="D225" s="113">
        <f t="shared" ref="D225:G225" si="36">SUM(D33,D129,D161)</f>
        <v>0</v>
      </c>
      <c r="E225" s="113">
        <f t="shared" si="36"/>
        <v>0</v>
      </c>
      <c r="F225" s="113">
        <f t="shared" si="36"/>
        <v>0</v>
      </c>
      <c r="G225" s="113">
        <f t="shared" si="36"/>
        <v>0</v>
      </c>
      <c r="H225" s="113"/>
      <c r="I225" s="113"/>
      <c r="J225" s="113"/>
      <c r="K225" s="113"/>
      <c r="L225" s="113"/>
      <c r="M225" s="113"/>
      <c r="N225" s="113"/>
    </row>
    <row r="226" spans="1:14" s="53" customFormat="1" x14ac:dyDescent="0.25">
      <c r="A226" s="53" t="str">
        <f t="shared" si="31"/>
        <v>enter country name here</v>
      </c>
      <c r="B226" s="53" t="str">
        <f>codes!A226</f>
        <v>DP.DOD.DLDS.CR.MV.CA.PS</v>
      </c>
      <c r="C226" s="112">
        <f t="shared" si="6"/>
        <v>6</v>
      </c>
      <c r="D226" s="113">
        <f t="shared" ref="D226:G226" si="37">SUM(D34,D130,D162)</f>
        <v>0</v>
      </c>
      <c r="E226" s="113">
        <f t="shared" si="37"/>
        <v>0</v>
      </c>
      <c r="F226" s="113">
        <f t="shared" si="37"/>
        <v>0</v>
      </c>
      <c r="G226" s="113">
        <f t="shared" si="37"/>
        <v>0</v>
      </c>
      <c r="H226" s="113"/>
      <c r="I226" s="113"/>
      <c r="J226" s="113"/>
      <c r="K226" s="113"/>
      <c r="L226" s="113"/>
      <c r="M226" s="113"/>
      <c r="N226" s="113"/>
    </row>
    <row r="227" spans="1:14" x14ac:dyDescent="0.25">
      <c r="C227" s="108"/>
      <c r="H227" s="103"/>
      <c r="I227" s="103"/>
      <c r="J227" s="103"/>
      <c r="K227" s="103"/>
      <c r="L227" s="103"/>
      <c r="M227" s="103"/>
      <c r="N227" s="103"/>
    </row>
    <row r="228" spans="1:14" x14ac:dyDescent="0.25">
      <c r="C228" s="108"/>
      <c r="H228" s="103"/>
      <c r="I228" s="103"/>
      <c r="J228" s="103"/>
      <c r="K228" s="103"/>
      <c r="L228" s="103"/>
      <c r="M228" s="103"/>
      <c r="N228" s="103"/>
    </row>
    <row r="229" spans="1:14" x14ac:dyDescent="0.25">
      <c r="C229" s="108"/>
      <c r="H229" s="103"/>
      <c r="I229" s="103"/>
      <c r="J229" s="103"/>
      <c r="K229" s="103"/>
      <c r="L229" s="103"/>
      <c r="M229" s="103"/>
      <c r="N229" s="103"/>
    </row>
    <row r="230" spans="1:14" x14ac:dyDescent="0.25">
      <c r="C230" s="108"/>
      <c r="H230" s="103"/>
      <c r="I230" s="103"/>
      <c r="J230" s="103"/>
      <c r="K230" s="103"/>
      <c r="L230" s="103"/>
      <c r="M230" s="103"/>
      <c r="N230" s="103"/>
    </row>
    <row r="231" spans="1:14" x14ac:dyDescent="0.25">
      <c r="C231" s="108"/>
      <c r="H231" s="103"/>
      <c r="I231" s="103"/>
      <c r="J231" s="103"/>
      <c r="K231" s="103"/>
      <c r="L231" s="103"/>
      <c r="M231" s="103"/>
      <c r="N231" s="103"/>
    </row>
    <row r="232" spans="1:14" x14ac:dyDescent="0.25">
      <c r="C232" s="108"/>
      <c r="H232" s="103"/>
      <c r="I232" s="103"/>
      <c r="J232" s="103"/>
      <c r="K232" s="103"/>
      <c r="L232" s="103"/>
      <c r="M232" s="103"/>
      <c r="N232" s="103"/>
    </row>
    <row r="233" spans="1:14" x14ac:dyDescent="0.25">
      <c r="C233" s="108"/>
      <c r="H233" s="103"/>
      <c r="I233" s="103"/>
      <c r="J233" s="103"/>
      <c r="K233" s="103"/>
      <c r="L233" s="103"/>
      <c r="M233" s="103"/>
      <c r="N233" s="103"/>
    </row>
    <row r="234" spans="1:14" x14ac:dyDescent="0.25">
      <c r="C234" s="108"/>
      <c r="H234" s="103"/>
      <c r="I234" s="103"/>
      <c r="J234" s="103"/>
      <c r="K234" s="103"/>
      <c r="L234" s="103"/>
      <c r="M234" s="103"/>
      <c r="N234" s="103"/>
    </row>
    <row r="235" spans="1:14" x14ac:dyDescent="0.25">
      <c r="C235" s="108"/>
      <c r="H235" s="103"/>
      <c r="I235" s="103"/>
      <c r="J235" s="103"/>
      <c r="K235" s="103"/>
      <c r="L235" s="103"/>
      <c r="M235" s="103"/>
      <c r="N235" s="103"/>
    </row>
    <row r="236" spans="1:14" x14ac:dyDescent="0.25">
      <c r="C236" s="108"/>
      <c r="H236" s="103"/>
      <c r="I236" s="103"/>
      <c r="J236" s="103"/>
      <c r="K236" s="103"/>
      <c r="L236" s="103"/>
      <c r="M236" s="103"/>
      <c r="N236" s="103"/>
    </row>
    <row r="237" spans="1:14" x14ac:dyDescent="0.25">
      <c r="C237" s="108"/>
      <c r="H237" s="103"/>
      <c r="I237" s="103"/>
      <c r="J237" s="103"/>
      <c r="K237" s="103"/>
      <c r="L237" s="103"/>
      <c r="M237" s="103"/>
      <c r="N237" s="103"/>
    </row>
    <row r="238" spans="1:14" x14ac:dyDescent="0.25">
      <c r="C238" s="108"/>
      <c r="H238" s="103"/>
      <c r="I238" s="103"/>
      <c r="J238" s="103"/>
      <c r="K238" s="103"/>
      <c r="L238" s="103"/>
      <c r="M238" s="103"/>
      <c r="N238" s="103"/>
    </row>
    <row r="239" spans="1:14" x14ac:dyDescent="0.25">
      <c r="C239" s="108"/>
      <c r="H239" s="103"/>
      <c r="I239" s="103"/>
      <c r="J239" s="103"/>
      <c r="K239" s="103"/>
      <c r="L239" s="103"/>
      <c r="M239" s="103"/>
      <c r="N239" s="103"/>
    </row>
    <row r="240" spans="1:14" x14ac:dyDescent="0.25">
      <c r="C240" s="108"/>
      <c r="H240" s="103"/>
      <c r="I240" s="103"/>
      <c r="J240" s="103"/>
      <c r="K240" s="103"/>
      <c r="L240" s="103"/>
      <c r="M240" s="103"/>
      <c r="N240" s="103"/>
    </row>
    <row r="241" spans="3:14" x14ac:dyDescent="0.25">
      <c r="C241" s="108"/>
      <c r="H241" s="103"/>
      <c r="I241" s="103"/>
      <c r="J241" s="103"/>
      <c r="K241" s="103"/>
      <c r="L241" s="103"/>
      <c r="M241" s="103"/>
      <c r="N241" s="103"/>
    </row>
    <row r="242" spans="3:14" x14ac:dyDescent="0.25">
      <c r="C242" s="108"/>
      <c r="H242" s="103"/>
      <c r="I242" s="103"/>
      <c r="J242" s="103"/>
      <c r="K242" s="103"/>
      <c r="L242" s="103"/>
      <c r="M242" s="103"/>
      <c r="N242" s="103"/>
    </row>
    <row r="243" spans="3:14" x14ac:dyDescent="0.25">
      <c r="C243" s="108"/>
      <c r="H243" s="103"/>
      <c r="I243" s="103"/>
      <c r="J243" s="103"/>
      <c r="K243" s="103"/>
      <c r="L243" s="103"/>
      <c r="M243" s="103"/>
      <c r="N243" s="103"/>
    </row>
    <row r="244" spans="3:14" x14ac:dyDescent="0.25">
      <c r="C244" s="108"/>
      <c r="H244" s="103"/>
      <c r="I244" s="103"/>
      <c r="J244" s="103"/>
      <c r="K244" s="103"/>
      <c r="L244" s="103"/>
      <c r="M244" s="103"/>
      <c r="N244" s="103"/>
    </row>
    <row r="245" spans="3:14" x14ac:dyDescent="0.25">
      <c r="C245" s="108"/>
      <c r="H245" s="103"/>
      <c r="I245" s="103"/>
      <c r="J245" s="103"/>
      <c r="K245" s="103"/>
      <c r="L245" s="103"/>
      <c r="M245" s="103"/>
      <c r="N245" s="103"/>
    </row>
    <row r="246" spans="3:14" x14ac:dyDescent="0.25">
      <c r="C246" s="108"/>
      <c r="H246" s="103"/>
      <c r="I246" s="103"/>
      <c r="J246" s="103"/>
      <c r="K246" s="103"/>
      <c r="L246" s="103"/>
      <c r="M246" s="103"/>
      <c r="N246" s="103"/>
    </row>
    <row r="247" spans="3:14" x14ac:dyDescent="0.25">
      <c r="C247" s="108"/>
      <c r="H247" s="103"/>
      <c r="I247" s="103"/>
      <c r="J247" s="103"/>
      <c r="K247" s="103"/>
      <c r="L247" s="103"/>
      <c r="M247" s="103"/>
      <c r="N247" s="103"/>
    </row>
    <row r="248" spans="3:14" x14ac:dyDescent="0.25">
      <c r="C248" s="108"/>
      <c r="H248" s="103"/>
      <c r="I248" s="103"/>
      <c r="J248" s="103"/>
      <c r="K248" s="103"/>
      <c r="L248" s="103"/>
      <c r="M248" s="103"/>
      <c r="N248" s="103"/>
    </row>
    <row r="249" spans="3:14" x14ac:dyDescent="0.25">
      <c r="C249" s="108"/>
      <c r="H249" s="103"/>
      <c r="I249" s="103"/>
      <c r="J249" s="103"/>
      <c r="K249" s="103"/>
      <c r="L249" s="103"/>
      <c r="M249" s="103"/>
      <c r="N249" s="103"/>
    </row>
    <row r="250" spans="3:14" x14ac:dyDescent="0.25">
      <c r="C250" s="108"/>
      <c r="H250" s="103"/>
      <c r="I250" s="103"/>
      <c r="J250" s="103"/>
      <c r="K250" s="103"/>
      <c r="L250" s="103"/>
      <c r="M250" s="103"/>
      <c r="N250" s="103"/>
    </row>
    <row r="251" spans="3:14" x14ac:dyDescent="0.25">
      <c r="C251" s="108"/>
      <c r="H251" s="103"/>
      <c r="I251" s="103"/>
      <c r="J251" s="103"/>
      <c r="K251" s="103"/>
      <c r="L251" s="103"/>
      <c r="M251" s="103"/>
      <c r="N251" s="103"/>
    </row>
    <row r="252" spans="3:14" x14ac:dyDescent="0.25">
      <c r="C252" s="108"/>
      <c r="H252" s="103"/>
      <c r="I252" s="103"/>
      <c r="J252" s="103"/>
      <c r="K252" s="103"/>
      <c r="L252" s="103"/>
      <c r="M252" s="103"/>
      <c r="N252" s="103"/>
    </row>
    <row r="253" spans="3:14" x14ac:dyDescent="0.25">
      <c r="C253" s="108"/>
      <c r="H253" s="103"/>
      <c r="I253" s="103"/>
      <c r="J253" s="103"/>
      <c r="K253" s="103"/>
      <c r="L253" s="103"/>
      <c r="M253" s="103"/>
      <c r="N253" s="103"/>
    </row>
    <row r="254" spans="3:14" x14ac:dyDescent="0.25">
      <c r="C254" s="108"/>
      <c r="H254" s="103"/>
      <c r="I254" s="103"/>
      <c r="J254" s="103"/>
      <c r="K254" s="103"/>
      <c r="L254" s="103"/>
      <c r="M254" s="103"/>
      <c r="N254" s="103"/>
    </row>
    <row r="255" spans="3:14" x14ac:dyDescent="0.25">
      <c r="C255" s="108"/>
      <c r="H255" s="103"/>
      <c r="I255" s="103"/>
      <c r="J255" s="103"/>
      <c r="K255" s="103"/>
      <c r="L255" s="103"/>
      <c r="M255" s="103"/>
      <c r="N255" s="103"/>
    </row>
    <row r="256" spans="3:14" x14ac:dyDescent="0.25">
      <c r="C256" s="108"/>
      <c r="H256" s="103"/>
      <c r="I256" s="103"/>
      <c r="J256" s="103"/>
      <c r="K256" s="103"/>
      <c r="L256" s="103"/>
      <c r="M256" s="103"/>
      <c r="N256" s="103"/>
    </row>
    <row r="257" spans="3:14" x14ac:dyDescent="0.25">
      <c r="C257" s="108"/>
      <c r="H257" s="103"/>
      <c r="I257" s="103"/>
      <c r="J257" s="103"/>
      <c r="K257" s="103"/>
      <c r="L257" s="103"/>
      <c r="M257" s="103"/>
      <c r="N257" s="103"/>
    </row>
    <row r="258" spans="3:14" x14ac:dyDescent="0.25">
      <c r="C258" s="108"/>
      <c r="H258" s="103"/>
      <c r="I258" s="103"/>
      <c r="J258" s="103"/>
      <c r="K258" s="103"/>
      <c r="L258" s="103"/>
      <c r="M258" s="103"/>
      <c r="N258" s="103"/>
    </row>
    <row r="259" spans="3:14" x14ac:dyDescent="0.25">
      <c r="C259" s="108"/>
      <c r="H259" s="103"/>
      <c r="I259" s="103"/>
      <c r="J259" s="103"/>
      <c r="K259" s="103"/>
      <c r="L259" s="103"/>
      <c r="M259" s="103"/>
      <c r="N259" s="103"/>
    </row>
    <row r="260" spans="3:14" x14ac:dyDescent="0.25">
      <c r="C260" s="108"/>
      <c r="H260" s="103"/>
      <c r="I260" s="103"/>
      <c r="J260" s="103"/>
      <c r="K260" s="103"/>
      <c r="L260" s="103"/>
      <c r="M260" s="103"/>
      <c r="N260" s="103"/>
    </row>
    <row r="261" spans="3:14" x14ac:dyDescent="0.25">
      <c r="C261" s="108"/>
      <c r="H261" s="103"/>
      <c r="I261" s="103"/>
      <c r="J261" s="103"/>
      <c r="K261" s="103"/>
      <c r="L261" s="103"/>
      <c r="M261" s="103"/>
      <c r="N261" s="103"/>
    </row>
    <row r="262" spans="3:14" x14ac:dyDescent="0.25">
      <c r="C262" s="108"/>
      <c r="H262" s="103"/>
      <c r="I262" s="103"/>
      <c r="J262" s="103"/>
      <c r="K262" s="103"/>
      <c r="L262" s="103"/>
      <c r="M262" s="103"/>
      <c r="N262" s="103"/>
    </row>
    <row r="263" spans="3:14" x14ac:dyDescent="0.25">
      <c r="C263" s="108"/>
      <c r="H263" s="103"/>
      <c r="I263" s="103"/>
      <c r="J263" s="103"/>
      <c r="K263" s="103"/>
      <c r="L263" s="103"/>
      <c r="M263" s="103"/>
      <c r="N263" s="103"/>
    </row>
    <row r="264" spans="3:14" x14ac:dyDescent="0.25">
      <c r="C264" s="108"/>
      <c r="H264" s="103"/>
      <c r="I264" s="103"/>
      <c r="J264" s="103"/>
      <c r="K264" s="103"/>
      <c r="L264" s="103"/>
      <c r="M264" s="103"/>
      <c r="N264" s="103"/>
    </row>
    <row r="265" spans="3:14" x14ac:dyDescent="0.25">
      <c r="C265" s="108"/>
      <c r="H265" s="103"/>
      <c r="I265" s="103"/>
      <c r="J265" s="103"/>
      <c r="K265" s="103"/>
      <c r="L265" s="103"/>
      <c r="M265" s="103"/>
      <c r="N265" s="103"/>
    </row>
  </sheetData>
  <phoneticPr fontId="0" type="noConversion"/>
  <pageMargins left="0.75" right="0.75" top="1" bottom="1" header="0.5" footer="0.5"/>
  <pageSetup orientation="portrait"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tint="0.39997558519241921"/>
    <pageSetUpPr fitToPage="1"/>
  </sheetPr>
  <dimension ref="A1:G56"/>
  <sheetViews>
    <sheetView showGridLines="0" zoomScaleNormal="100" workbookViewId="0">
      <pane xSplit="2" ySplit="4" topLeftCell="C5" activePane="bottomRight" state="frozen"/>
      <selection pane="topRight" activeCell="C1" sqref="C1"/>
      <selection pane="bottomLeft" activeCell="A5" sqref="A5"/>
      <selection pane="bottomRight" activeCell="F3" sqref="F3"/>
    </sheetView>
  </sheetViews>
  <sheetFormatPr defaultColWidth="9.296875" defaultRowHeight="13" x14ac:dyDescent="0.3"/>
  <cols>
    <col min="1" max="1" width="1.296875" style="1" hidden="1" customWidth="1"/>
    <col min="2" max="2" width="64" style="1" customWidth="1"/>
    <col min="3" max="6" width="23.796875" style="1" customWidth="1"/>
    <col min="7" max="16384" width="9.296875" style="1"/>
  </cols>
  <sheetData>
    <row r="1" spans="2:6" ht="18.75" customHeight="1" x14ac:dyDescent="0.3">
      <c r="B1" s="118"/>
      <c r="C1" s="126"/>
      <c r="D1" s="126"/>
      <c r="E1" s="127" t="s">
        <v>84</v>
      </c>
      <c r="F1" s="130" t="str">
        <f>Index!C14</f>
        <v>enter country name here</v>
      </c>
    </row>
    <row r="2" spans="2:6" ht="17.25" customHeight="1" x14ac:dyDescent="0.3">
      <c r="B2" s="95" t="s">
        <v>768</v>
      </c>
      <c r="C2" s="126"/>
      <c r="D2" s="126"/>
      <c r="E2" s="127" t="s">
        <v>85</v>
      </c>
      <c r="F2" s="128" t="str">
        <f>INDEX(work!AC2:AC89,work!AC1)</f>
        <v>2019Q1</v>
      </c>
    </row>
    <row r="3" spans="2:6" ht="16.5" customHeight="1" x14ac:dyDescent="0.3">
      <c r="B3" s="12" t="str">
        <f>Index!C16</f>
        <v>enter scale (millions, billions, etc.) here</v>
      </c>
      <c r="C3" s="126"/>
      <c r="D3" s="126"/>
      <c r="E3" s="127" t="s">
        <v>76</v>
      </c>
      <c r="F3" s="130" t="str">
        <f>Index!C15</f>
        <v>enter reporting currency here</v>
      </c>
    </row>
    <row r="4" spans="2:6" x14ac:dyDescent="0.3">
      <c r="B4" s="12"/>
      <c r="C4" s="129" t="str">
        <f>work!R2</f>
        <v>2018Q2</v>
      </c>
      <c r="D4" s="129" t="str">
        <f>work!O2</f>
        <v>2018Q3</v>
      </c>
      <c r="E4" s="129" t="str">
        <f>work!L2</f>
        <v>2018Q4</v>
      </c>
      <c r="F4" s="129" t="str">
        <f>F2</f>
        <v>2019Q1</v>
      </c>
    </row>
    <row r="5" spans="2:6" ht="18.75" customHeight="1" x14ac:dyDescent="0.3">
      <c r="B5" s="41" t="s">
        <v>716</v>
      </c>
      <c r="C5" s="14"/>
      <c r="D5" s="14"/>
      <c r="E5" s="14"/>
      <c r="F5" s="14"/>
    </row>
    <row r="6" spans="2:6" x14ac:dyDescent="0.3">
      <c r="B6" s="93" t="s">
        <v>381</v>
      </c>
      <c r="C6" s="118"/>
      <c r="D6" s="118"/>
      <c r="E6" s="118"/>
      <c r="F6" s="118"/>
    </row>
    <row r="7" spans="2:6" x14ac:dyDescent="0.3">
      <c r="B7" s="13" t="s">
        <v>391</v>
      </c>
      <c r="C7" s="96" t="str">
        <f>IF(SUM(C8:C12)=0,"",SUM(C8:C12))</f>
        <v/>
      </c>
      <c r="D7" s="96" t="str">
        <f>IF(SUM(D8:D12)=0,"",SUM(D8:D12))</f>
        <v/>
      </c>
      <c r="E7" s="96" t="str">
        <f>IF(SUM(E8:E12)=0,"",SUM(E8:E12))</f>
        <v/>
      </c>
      <c r="F7" s="96" t="str">
        <f>IF(SUM(F8:F12)=0,"",SUM(F8:F12))</f>
        <v/>
      </c>
    </row>
    <row r="8" spans="2:6" x14ac:dyDescent="0.3">
      <c r="B8" s="86" t="s">
        <v>704</v>
      </c>
      <c r="C8" s="100"/>
      <c r="D8" s="100"/>
      <c r="E8" s="100"/>
      <c r="F8" s="100"/>
    </row>
    <row r="9" spans="2:6" x14ac:dyDescent="0.3">
      <c r="B9" s="86" t="s">
        <v>705</v>
      </c>
      <c r="C9" s="100"/>
      <c r="D9" s="100"/>
      <c r="E9" s="100"/>
      <c r="F9" s="100"/>
    </row>
    <row r="10" spans="2:6" x14ac:dyDescent="0.3">
      <c r="B10" s="86" t="s">
        <v>706</v>
      </c>
      <c r="C10" s="100"/>
      <c r="D10" s="100"/>
      <c r="E10" s="100"/>
      <c r="F10" s="100"/>
    </row>
    <row r="11" spans="2:6" x14ac:dyDescent="0.3">
      <c r="B11" s="86" t="s">
        <v>707</v>
      </c>
      <c r="C11" s="100"/>
      <c r="D11" s="100"/>
      <c r="E11" s="100"/>
      <c r="F11" s="100"/>
    </row>
    <row r="12" spans="2:6" x14ac:dyDescent="0.3">
      <c r="B12" s="86" t="s">
        <v>708</v>
      </c>
      <c r="C12" s="100"/>
      <c r="D12" s="100"/>
      <c r="E12" s="100"/>
      <c r="F12" s="100"/>
    </row>
    <row r="13" spans="2:6" ht="14.25" customHeight="1" x14ac:dyDescent="0.3">
      <c r="B13" s="13" t="s">
        <v>392</v>
      </c>
      <c r="C13" s="97" t="str">
        <f>IF(SUM(C14,C20)=0,"",SUM(C14,C20))</f>
        <v/>
      </c>
      <c r="D13" s="97" t="str">
        <f>IF(SUM(D14,D20)=0,"",SUM(D14,D20))</f>
        <v/>
      </c>
      <c r="E13" s="97" t="str">
        <f>IF(SUM(E14,E20)=0,"",SUM(E14,E20))</f>
        <v/>
      </c>
      <c r="F13" s="97" t="str">
        <f>IF(SUM(F14,F20)=0,"",SUM(F14,F20))</f>
        <v/>
      </c>
    </row>
    <row r="14" spans="2:6" ht="14.25" customHeight="1" x14ac:dyDescent="0.3">
      <c r="B14" s="13" t="s">
        <v>393</v>
      </c>
      <c r="C14" s="97" t="str">
        <f>IF(SUM(C15:C19)=0,"",SUM(C15:C19))</f>
        <v/>
      </c>
      <c r="D14" s="97" t="str">
        <f>IF(SUM(D15:D19)=0,"",SUM(D15:D19))</f>
        <v/>
      </c>
      <c r="E14" s="97" t="str">
        <f>IF(SUM(E15:E19)=0,"",SUM(E15:E19))</f>
        <v/>
      </c>
      <c r="F14" s="97" t="str">
        <f>IF(SUM(F15:F19)=0,"",SUM(F15:F19))</f>
        <v/>
      </c>
    </row>
    <row r="15" spans="2:6" x14ac:dyDescent="0.3">
      <c r="B15" s="86" t="s">
        <v>704</v>
      </c>
      <c r="C15" s="100"/>
      <c r="D15" s="100"/>
      <c r="E15" s="100"/>
      <c r="F15" s="100"/>
    </row>
    <row r="16" spans="2:6" x14ac:dyDescent="0.3">
      <c r="B16" s="86" t="s">
        <v>705</v>
      </c>
      <c r="C16" s="100"/>
      <c r="D16" s="100"/>
      <c r="E16" s="100"/>
      <c r="F16" s="100"/>
    </row>
    <row r="17" spans="2:7" x14ac:dyDescent="0.3">
      <c r="B17" s="86" t="s">
        <v>706</v>
      </c>
      <c r="C17" s="100"/>
      <c r="D17" s="100"/>
      <c r="E17" s="100"/>
      <c r="F17" s="100"/>
    </row>
    <row r="18" spans="2:7" x14ac:dyDescent="0.3">
      <c r="B18" s="86" t="s">
        <v>707</v>
      </c>
      <c r="C18" s="100"/>
      <c r="D18" s="100"/>
      <c r="E18" s="100"/>
      <c r="F18" s="100"/>
    </row>
    <row r="19" spans="2:7" x14ac:dyDescent="0.3">
      <c r="B19" s="86" t="s">
        <v>708</v>
      </c>
      <c r="C19" s="100"/>
      <c r="D19" s="100"/>
      <c r="E19" s="100"/>
      <c r="F19" s="100"/>
    </row>
    <row r="20" spans="2:7" ht="13.5" customHeight="1" x14ac:dyDescent="0.3">
      <c r="B20" s="13" t="s">
        <v>398</v>
      </c>
      <c r="C20" s="97" t="str">
        <f>IF(SUM(C21:C26)=0,"",SUM(C21:C26))</f>
        <v/>
      </c>
      <c r="D20" s="97" t="str">
        <f>IF(SUM(D21:D26)=0,"",SUM(D21:D26))</f>
        <v/>
      </c>
      <c r="E20" s="97" t="str">
        <f>IF(SUM(E21:E26)=0,"",SUM(E21:E26))</f>
        <v/>
      </c>
      <c r="F20" s="97" t="str">
        <f>IF(SUM(F21:F26)=0,"",SUM(F21:F26))</f>
        <v/>
      </c>
    </row>
    <row r="21" spans="2:7" x14ac:dyDescent="0.3">
      <c r="B21" s="86" t="s">
        <v>709</v>
      </c>
      <c r="C21" s="100"/>
      <c r="D21" s="100"/>
      <c r="E21" s="100"/>
      <c r="F21" s="100"/>
    </row>
    <row r="22" spans="2:7" x14ac:dyDescent="0.3">
      <c r="B22" s="86" t="s">
        <v>704</v>
      </c>
      <c r="C22" s="100"/>
      <c r="D22" s="100"/>
      <c r="E22" s="100"/>
      <c r="F22" s="100"/>
    </row>
    <row r="23" spans="2:7" x14ac:dyDescent="0.3">
      <c r="B23" s="86" t="s">
        <v>705</v>
      </c>
      <c r="C23" s="100"/>
      <c r="D23" s="100"/>
      <c r="E23" s="100"/>
      <c r="F23" s="100"/>
    </row>
    <row r="24" spans="2:7" x14ac:dyDescent="0.3">
      <c r="B24" s="86" t="s">
        <v>706</v>
      </c>
      <c r="C24" s="100"/>
      <c r="D24" s="100"/>
      <c r="E24" s="100"/>
      <c r="F24" s="100"/>
    </row>
    <row r="25" spans="2:7" x14ac:dyDescent="0.3">
      <c r="B25" s="86" t="s">
        <v>707</v>
      </c>
      <c r="C25" s="100"/>
      <c r="D25" s="100"/>
      <c r="E25" s="100"/>
      <c r="F25" s="100"/>
    </row>
    <row r="26" spans="2:7" x14ac:dyDescent="0.3">
      <c r="B26" s="86" t="s">
        <v>708</v>
      </c>
      <c r="C26" s="100"/>
      <c r="D26" s="100"/>
      <c r="E26" s="100"/>
      <c r="F26" s="100"/>
    </row>
    <row r="27" spans="2:7" x14ac:dyDescent="0.3">
      <c r="B27" s="13" t="s">
        <v>394</v>
      </c>
      <c r="C27" s="115" t="str">
        <f>IF(SUM(C28:C33)=0,"",SUM(C28:C33))</f>
        <v/>
      </c>
      <c r="D27" s="115" t="str">
        <f>IF(SUM(D28:D33)=0,"",SUM(D28:D33))</f>
        <v/>
      </c>
      <c r="E27" s="115" t="str">
        <f>IF(SUM(E28:E33)=0,"",SUM(E28:E33))</f>
        <v/>
      </c>
      <c r="F27" s="115" t="str">
        <f>IF(SUM(F28:F33)=0,"",SUM(F28:F33))</f>
        <v/>
      </c>
      <c r="G27" s="94"/>
    </row>
    <row r="28" spans="2:7" x14ac:dyDescent="0.3">
      <c r="B28" s="86" t="s">
        <v>709</v>
      </c>
      <c r="C28" s="119" t="str">
        <f>IF(SUM(C21)=0,"",SUM(C21))</f>
        <v/>
      </c>
      <c r="D28" s="119" t="str">
        <f>IF(SUM(D21)=0,"",SUM(D21))</f>
        <v/>
      </c>
      <c r="E28" s="119" t="str">
        <f>IF(SUM(E21)=0,"",SUM(E21))</f>
        <v/>
      </c>
      <c r="F28" s="119" t="str">
        <f>IF(SUM(F21)=0,"",SUM(F21))</f>
        <v/>
      </c>
    </row>
    <row r="29" spans="2:7" x14ac:dyDescent="0.3">
      <c r="B29" s="86" t="s">
        <v>704</v>
      </c>
      <c r="C29" s="119" t="str">
        <f>IF(SUM(C22,C15,C8)=0,"",SUM(C22,C15,C8))</f>
        <v/>
      </c>
      <c r="D29" s="119" t="str">
        <f t="shared" ref="D29:F33" si="0">IF(SUM(D22,D15,D8)=0,"",SUM(D22,D15,D8))</f>
        <v/>
      </c>
      <c r="E29" s="119" t="str">
        <f t="shared" si="0"/>
        <v/>
      </c>
      <c r="F29" s="119" t="str">
        <f t="shared" si="0"/>
        <v/>
      </c>
    </row>
    <row r="30" spans="2:7" x14ac:dyDescent="0.3">
      <c r="B30" s="86" t="s">
        <v>705</v>
      </c>
      <c r="C30" s="119" t="str">
        <f>IF(SUM(C23,C16,C9)=0,"",SUM(C23,C16,C9))</f>
        <v/>
      </c>
      <c r="D30" s="119" t="str">
        <f t="shared" si="0"/>
        <v/>
      </c>
      <c r="E30" s="119" t="str">
        <f t="shared" si="0"/>
        <v/>
      </c>
      <c r="F30" s="119" t="str">
        <f t="shared" si="0"/>
        <v/>
      </c>
    </row>
    <row r="31" spans="2:7" x14ac:dyDescent="0.3">
      <c r="B31" s="86" t="s">
        <v>706</v>
      </c>
      <c r="C31" s="119" t="str">
        <f>IF(SUM(C24,C17,C10)=0,"",SUM(C24,C17,C10))</f>
        <v/>
      </c>
      <c r="D31" s="119" t="str">
        <f t="shared" si="0"/>
        <v/>
      </c>
      <c r="E31" s="119" t="str">
        <f t="shared" si="0"/>
        <v/>
      </c>
      <c r="F31" s="119" t="str">
        <f t="shared" si="0"/>
        <v/>
      </c>
    </row>
    <row r="32" spans="2:7" x14ac:dyDescent="0.3">
      <c r="B32" s="86" t="s">
        <v>707</v>
      </c>
      <c r="C32" s="119" t="str">
        <f>IF(SUM(C25,C18,C11)=0,"",SUM(C25,C18,C11))</f>
        <v/>
      </c>
      <c r="D32" s="119" t="str">
        <f t="shared" si="0"/>
        <v/>
      </c>
      <c r="E32" s="119" t="str">
        <f t="shared" si="0"/>
        <v/>
      </c>
      <c r="F32" s="119" t="str">
        <f t="shared" si="0"/>
        <v/>
      </c>
    </row>
    <row r="33" spans="2:6" x14ac:dyDescent="0.3">
      <c r="B33" s="86" t="s">
        <v>708</v>
      </c>
      <c r="C33" s="119" t="str">
        <f>IF(SUM(C26,C19,C12)=0,"",SUM(C26,C19,C12))</f>
        <v/>
      </c>
      <c r="D33" s="119" t="str">
        <f t="shared" si="0"/>
        <v/>
      </c>
      <c r="E33" s="119" t="str">
        <f t="shared" si="0"/>
        <v/>
      </c>
      <c r="F33" s="119" t="str">
        <f t="shared" si="0"/>
        <v/>
      </c>
    </row>
    <row r="34" spans="2:6" x14ac:dyDescent="0.3">
      <c r="B34" s="86"/>
      <c r="C34" s="120"/>
      <c r="D34" s="120"/>
      <c r="E34" s="120"/>
      <c r="F34" s="120"/>
    </row>
    <row r="35" spans="2:6" x14ac:dyDescent="0.3">
      <c r="B35" s="121" t="s">
        <v>395</v>
      </c>
      <c r="C35" s="120"/>
      <c r="D35" s="120"/>
      <c r="E35" s="120"/>
      <c r="F35" s="120"/>
    </row>
    <row r="36" spans="2:6" x14ac:dyDescent="0.3">
      <c r="B36" s="86" t="s">
        <v>710</v>
      </c>
      <c r="C36" s="100"/>
      <c r="D36" s="100"/>
      <c r="E36" s="100"/>
      <c r="F36" s="100"/>
    </row>
    <row r="37" spans="2:6" x14ac:dyDescent="0.3">
      <c r="B37" s="86" t="s">
        <v>711</v>
      </c>
      <c r="C37" s="100"/>
      <c r="D37" s="100"/>
      <c r="E37" s="100"/>
      <c r="F37" s="100"/>
    </row>
    <row r="38" spans="2:6" x14ac:dyDescent="0.3">
      <c r="B38" s="86"/>
      <c r="C38" s="120"/>
      <c r="D38" s="120"/>
      <c r="E38" s="120"/>
      <c r="F38" s="120"/>
    </row>
    <row r="39" spans="2:6" x14ac:dyDescent="0.3">
      <c r="B39" s="93" t="s">
        <v>97</v>
      </c>
      <c r="C39" s="15"/>
      <c r="D39" s="118"/>
      <c r="E39" s="118"/>
      <c r="F39" s="118"/>
    </row>
    <row r="40" spans="2:6" ht="12.75" customHeight="1" x14ac:dyDescent="0.3">
      <c r="B40" s="86" t="s">
        <v>712</v>
      </c>
      <c r="C40" s="100"/>
      <c r="D40" s="100"/>
      <c r="E40" s="100"/>
      <c r="F40" s="100"/>
    </row>
    <row r="41" spans="2:6" ht="12.75" customHeight="1" x14ac:dyDescent="0.3">
      <c r="B41" s="86" t="s">
        <v>713</v>
      </c>
      <c r="C41" s="100"/>
      <c r="D41" s="100"/>
      <c r="E41" s="100"/>
      <c r="F41" s="100"/>
    </row>
    <row r="42" spans="2:6" ht="12.75" customHeight="1" x14ac:dyDescent="0.3">
      <c r="B42" s="12"/>
      <c r="C42" s="122"/>
      <c r="D42" s="122"/>
      <c r="E42" s="122"/>
      <c r="F42" s="122"/>
    </row>
    <row r="43" spans="2:6" ht="12.75" customHeight="1" x14ac:dyDescent="0.3">
      <c r="B43" s="123"/>
      <c r="C43" s="124"/>
      <c r="D43" s="125"/>
      <c r="E43" s="118"/>
      <c r="F43" s="118"/>
    </row>
    <row r="44" spans="2:6" ht="12.75" customHeight="1" x14ac:dyDescent="0.3">
      <c r="B44" s="93" t="s">
        <v>396</v>
      </c>
      <c r="C44" s="93"/>
      <c r="D44" s="125"/>
      <c r="E44" s="118"/>
      <c r="F44" s="118"/>
    </row>
    <row r="45" spans="2:6" ht="12.75" customHeight="1" x14ac:dyDescent="0.3">
      <c r="B45" s="123" t="s">
        <v>397</v>
      </c>
      <c r="C45" s="36"/>
      <c r="D45" s="36"/>
      <c r="E45" s="36"/>
      <c r="F45" s="36"/>
    </row>
    <row r="46" spans="2:6" ht="12.75" customHeight="1" x14ac:dyDescent="0.3">
      <c r="B46" s="5"/>
      <c r="C46" s="2"/>
      <c r="D46" s="2"/>
    </row>
    <row r="47" spans="2:6" ht="12.75" customHeight="1" x14ac:dyDescent="0.3">
      <c r="B47" s="147" t="s">
        <v>756</v>
      </c>
      <c r="C47" s="148" t="e">
        <f>C36+C37-C27</f>
        <v>#VALUE!</v>
      </c>
      <c r="D47" s="149" t="e">
        <f>D36+D37-D27</f>
        <v>#VALUE!</v>
      </c>
      <c r="E47" s="149" t="e">
        <f>E36+E37-E27</f>
        <v>#VALUE!</v>
      </c>
      <c r="F47" s="149" t="e">
        <f>F36+F37-F27</f>
        <v>#VALUE!</v>
      </c>
    </row>
    <row r="48" spans="2:6" ht="12.75" customHeight="1" x14ac:dyDescent="0.3">
      <c r="B48" s="147" t="s">
        <v>757</v>
      </c>
      <c r="C48" s="149" t="e">
        <f>C40+C41-C27</f>
        <v>#VALUE!</v>
      </c>
      <c r="D48" s="149" t="e">
        <f>D40+D41-D27</f>
        <v>#VALUE!</v>
      </c>
      <c r="E48" s="149" t="e">
        <f>E40+E41-E27</f>
        <v>#VALUE!</v>
      </c>
      <c r="F48" s="149" t="e">
        <f>F40+F41-F27</f>
        <v>#VALUE!</v>
      </c>
    </row>
    <row r="49" spans="2:6" ht="12.75" customHeight="1" x14ac:dyDescent="0.3">
      <c r="B49" s="5"/>
      <c r="C49" s="2"/>
      <c r="D49" s="2"/>
    </row>
    <row r="50" spans="2:6" ht="19.5" customHeight="1" x14ac:dyDescent="0.3">
      <c r="B50" s="40" t="s">
        <v>93</v>
      </c>
      <c r="C50" s="4"/>
      <c r="D50" s="4"/>
    </row>
    <row r="51" spans="2:6" x14ac:dyDescent="0.3">
      <c r="B51" s="37"/>
      <c r="C51" s="38"/>
      <c r="D51" s="38"/>
      <c r="E51" s="38"/>
      <c r="F51" s="38"/>
    </row>
    <row r="52" spans="2:6" x14ac:dyDescent="0.3">
      <c r="B52" s="39"/>
      <c r="C52" s="38"/>
      <c r="D52" s="38"/>
      <c r="E52" s="38"/>
      <c r="F52" s="38"/>
    </row>
    <row r="53" spans="2:6" x14ac:dyDescent="0.3">
      <c r="B53" s="39"/>
      <c r="C53" s="38"/>
      <c r="D53" s="38"/>
      <c r="E53" s="38"/>
      <c r="F53" s="38"/>
    </row>
    <row r="54" spans="2:6" x14ac:dyDescent="0.3">
      <c r="B54" s="39"/>
      <c r="C54" s="38"/>
      <c r="D54" s="38"/>
      <c r="E54" s="38"/>
      <c r="F54" s="38"/>
    </row>
    <row r="55" spans="2:6" x14ac:dyDescent="0.3">
      <c r="B55" s="39"/>
      <c r="C55" s="38"/>
      <c r="D55" s="38"/>
      <c r="E55" s="38"/>
      <c r="F55" s="38"/>
    </row>
    <row r="56" spans="2:6" x14ac:dyDescent="0.3">
      <c r="B56" s="3"/>
    </row>
  </sheetData>
  <sheetProtection algorithmName="SHA-512" hashValue="je/8RsFc2z841LBnt4LsHmJYumSpV+KNuwIIFHk/TqQRr/0B2jav0XVkFHC5y+khYucyvKulGQVihQ8AU5Ze/w==" saltValue="7/M3l6371f1uAXSAkLd1Ew==" spinCount="100000" sheet="1" objects="1" scenarios="1" formatCells="0" formatColumns="0" formatRows="0" insertColumns="0" insertRows="0" insertHyperlinks="0" deleteColumns="0" deleteRows="0" sort="0" autoFilter="0" pivotTables="0"/>
  <printOptions horizontalCentered="1"/>
  <pageMargins left="0.41" right="0.49" top="0.54" bottom="0.75" header="0.41" footer="0.5"/>
  <pageSetup scale="78" orientation="landscape" r:id="rId1"/>
  <headerFooter alignWithMargins="0">
    <oddFooter>&amp;L&amp;D (&amp;T)</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8193" r:id="rId5" name="Drop Down 1">
              <controlPr defaultSize="0" autoLine="0" autoPict="0">
                <anchor moveWithCells="1">
                  <from>
                    <xdr:col>5</xdr:col>
                    <xdr:colOff>31750</xdr:colOff>
                    <xdr:row>1</xdr:row>
                    <xdr:rowOff>0</xdr:rowOff>
                  </from>
                  <to>
                    <xdr:col>5</xdr:col>
                    <xdr:colOff>1352550</xdr:colOff>
                    <xdr:row>1</xdr:row>
                    <xdr:rowOff>203200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8" tint="0.39997558519241921"/>
  </sheetPr>
  <dimension ref="A1:G56"/>
  <sheetViews>
    <sheetView showGridLines="0" zoomScaleNormal="100" workbookViewId="0">
      <pane xSplit="2" ySplit="4" topLeftCell="C5" activePane="bottomRight" state="frozen"/>
      <selection pane="topRight" activeCell="C1" sqref="C1"/>
      <selection pane="bottomLeft" activeCell="A5" sqref="A5"/>
      <selection pane="bottomRight" activeCell="F3" sqref="F3"/>
    </sheetView>
  </sheetViews>
  <sheetFormatPr defaultColWidth="9.296875" defaultRowHeight="13" x14ac:dyDescent="0.3"/>
  <cols>
    <col min="1" max="1" width="1" style="1" hidden="1" customWidth="1"/>
    <col min="2" max="2" width="64.19921875" style="1" customWidth="1"/>
    <col min="3" max="6" width="23.796875" style="1" customWidth="1"/>
    <col min="7" max="16384" width="9.296875" style="1"/>
  </cols>
  <sheetData>
    <row r="1" spans="2:6" ht="18.75" customHeight="1" x14ac:dyDescent="0.3">
      <c r="B1" s="118"/>
      <c r="C1" s="126"/>
      <c r="D1" s="126"/>
      <c r="E1" s="127" t="s">
        <v>84</v>
      </c>
      <c r="F1" s="130" t="str">
        <f>Index!C14</f>
        <v>enter country name here</v>
      </c>
    </row>
    <row r="2" spans="2:6" ht="17.25" customHeight="1" x14ac:dyDescent="0.3">
      <c r="B2" s="95" t="s">
        <v>769</v>
      </c>
      <c r="C2" s="126"/>
      <c r="D2" s="126"/>
      <c r="E2" s="127" t="s">
        <v>85</v>
      </c>
      <c r="F2" s="128" t="str">
        <f>INDEX(work!AC2:AC89,work!AC1)</f>
        <v>2019Q1</v>
      </c>
    </row>
    <row r="3" spans="2:6" ht="16.5" customHeight="1" x14ac:dyDescent="0.3">
      <c r="B3" s="12" t="str">
        <f>Index!C16</f>
        <v>enter scale (millions, billions, etc.) here</v>
      </c>
      <c r="C3" s="126"/>
      <c r="D3" s="126"/>
      <c r="E3" s="127" t="s">
        <v>76</v>
      </c>
      <c r="F3" s="130" t="str">
        <f>Index!C15</f>
        <v>enter reporting currency here</v>
      </c>
    </row>
    <row r="4" spans="2:6" x14ac:dyDescent="0.3">
      <c r="B4" s="12"/>
      <c r="C4" s="129" t="str">
        <f>work!R2</f>
        <v>2018Q2</v>
      </c>
      <c r="D4" s="129" t="str">
        <f>work!O2</f>
        <v>2018Q3</v>
      </c>
      <c r="E4" s="129" t="str">
        <f>work!L2</f>
        <v>2018Q4</v>
      </c>
      <c r="F4" s="129" t="str">
        <f>F2</f>
        <v>2019Q1</v>
      </c>
    </row>
    <row r="5" spans="2:6" ht="18.75" customHeight="1" x14ac:dyDescent="0.3">
      <c r="B5" s="41" t="s">
        <v>717</v>
      </c>
      <c r="C5" s="14"/>
      <c r="D5" s="14"/>
      <c r="E5" s="14"/>
      <c r="F5" s="14"/>
    </row>
    <row r="6" spans="2:6" x14ac:dyDescent="0.3">
      <c r="B6" s="93" t="s">
        <v>381</v>
      </c>
      <c r="C6" s="118"/>
      <c r="D6" s="118"/>
      <c r="E6" s="118"/>
      <c r="F6" s="118"/>
    </row>
    <row r="7" spans="2:6" x14ac:dyDescent="0.3">
      <c r="B7" s="13" t="s">
        <v>391</v>
      </c>
      <c r="C7" s="96" t="str">
        <f>IF(SUM(C8:C12)=0,"",SUM(C8:C12))</f>
        <v/>
      </c>
      <c r="D7" s="96" t="str">
        <f>IF(SUM(D8:D12)=0,"",SUM(D8:D12))</f>
        <v/>
      </c>
      <c r="E7" s="96" t="str">
        <f>IF(SUM(E8:E12)=0,"",SUM(E8:E12))</f>
        <v/>
      </c>
      <c r="F7" s="96" t="str">
        <f>IF(SUM(F8:F12)=0,"",SUM(F8:F12))</f>
        <v/>
      </c>
    </row>
    <row r="8" spans="2:6" x14ac:dyDescent="0.3">
      <c r="B8" s="86" t="s">
        <v>704</v>
      </c>
      <c r="C8" s="100"/>
      <c r="D8" s="100"/>
      <c r="E8" s="100"/>
      <c r="F8" s="100"/>
    </row>
    <row r="9" spans="2:6" x14ac:dyDescent="0.3">
      <c r="B9" s="86" t="s">
        <v>705</v>
      </c>
      <c r="C9" s="100"/>
      <c r="D9" s="100"/>
      <c r="E9" s="100"/>
      <c r="F9" s="100"/>
    </row>
    <row r="10" spans="2:6" x14ac:dyDescent="0.3">
      <c r="B10" s="86" t="s">
        <v>706</v>
      </c>
      <c r="C10" s="100"/>
      <c r="D10" s="100"/>
      <c r="E10" s="100"/>
      <c r="F10" s="100"/>
    </row>
    <row r="11" spans="2:6" x14ac:dyDescent="0.3">
      <c r="B11" s="86" t="s">
        <v>707</v>
      </c>
      <c r="C11" s="100"/>
      <c r="D11" s="100"/>
      <c r="E11" s="100"/>
      <c r="F11" s="100"/>
    </row>
    <row r="12" spans="2:6" x14ac:dyDescent="0.3">
      <c r="B12" s="86" t="s">
        <v>708</v>
      </c>
      <c r="C12" s="100"/>
      <c r="D12" s="100"/>
      <c r="E12" s="100"/>
      <c r="F12" s="100"/>
    </row>
    <row r="13" spans="2:6" ht="14.25" customHeight="1" x14ac:dyDescent="0.3">
      <c r="B13" s="13" t="s">
        <v>392</v>
      </c>
      <c r="C13" s="97" t="str">
        <f>IF(SUM(C14,C20)=0,"",SUM(C14,C20))</f>
        <v/>
      </c>
      <c r="D13" s="97" t="str">
        <f>IF(SUM(D14,D20)=0,"",SUM(D14,D20))</f>
        <v/>
      </c>
      <c r="E13" s="97" t="str">
        <f>IF(SUM(E14,E20)=0,"",SUM(E14,E20))</f>
        <v/>
      </c>
      <c r="F13" s="97" t="str">
        <f>IF(SUM(F14,F20)=0,"",SUM(F14,F20))</f>
        <v/>
      </c>
    </row>
    <row r="14" spans="2:6" ht="14.25" customHeight="1" x14ac:dyDescent="0.3">
      <c r="B14" s="13" t="s">
        <v>393</v>
      </c>
      <c r="C14" s="97" t="str">
        <f>IF(SUM(C15:C19)=0,"",SUM(C15:C19))</f>
        <v/>
      </c>
      <c r="D14" s="97" t="str">
        <f>IF(SUM(D15:D19)=0,"",SUM(D15:D19))</f>
        <v/>
      </c>
      <c r="E14" s="97" t="str">
        <f>IF(SUM(E15:E19)=0,"",SUM(E15:E19))</f>
        <v/>
      </c>
      <c r="F14" s="97" t="str">
        <f>IF(SUM(F15:F19)=0,"",SUM(F15:F19))</f>
        <v/>
      </c>
    </row>
    <row r="15" spans="2:6" x14ac:dyDescent="0.3">
      <c r="B15" s="86" t="s">
        <v>704</v>
      </c>
      <c r="C15" s="100"/>
      <c r="D15" s="100"/>
      <c r="E15" s="100"/>
      <c r="F15" s="100"/>
    </row>
    <row r="16" spans="2:6" x14ac:dyDescent="0.3">
      <c r="B16" s="86" t="s">
        <v>705</v>
      </c>
      <c r="C16" s="100"/>
      <c r="D16" s="100"/>
      <c r="E16" s="100"/>
      <c r="F16" s="100"/>
    </row>
    <row r="17" spans="2:7" x14ac:dyDescent="0.3">
      <c r="B17" s="86" t="s">
        <v>706</v>
      </c>
      <c r="C17" s="100"/>
      <c r="D17" s="100"/>
      <c r="E17" s="100"/>
      <c r="F17" s="100"/>
    </row>
    <row r="18" spans="2:7" x14ac:dyDescent="0.3">
      <c r="B18" s="86" t="s">
        <v>707</v>
      </c>
      <c r="C18" s="100"/>
      <c r="D18" s="100"/>
      <c r="E18" s="100"/>
      <c r="F18" s="100"/>
    </row>
    <row r="19" spans="2:7" x14ac:dyDescent="0.3">
      <c r="B19" s="86" t="s">
        <v>708</v>
      </c>
      <c r="C19" s="100"/>
      <c r="D19" s="100"/>
      <c r="E19" s="100"/>
      <c r="F19" s="100"/>
    </row>
    <row r="20" spans="2:7" ht="13.5" customHeight="1" x14ac:dyDescent="0.3">
      <c r="B20" s="13" t="s">
        <v>398</v>
      </c>
      <c r="C20" s="97" t="str">
        <f>IF(SUM(C21:C26)=0,"",SUM(C21:C26))</f>
        <v/>
      </c>
      <c r="D20" s="97" t="str">
        <f>IF(SUM(D21:D26)=0,"",SUM(D21:D26))</f>
        <v/>
      </c>
      <c r="E20" s="97" t="str">
        <f>IF(SUM(E21:E26)=0,"",SUM(E21:E26))</f>
        <v/>
      </c>
      <c r="F20" s="97" t="str">
        <f>IF(SUM(F21:F26)=0,"",SUM(F21:F26))</f>
        <v/>
      </c>
    </row>
    <row r="21" spans="2:7" x14ac:dyDescent="0.3">
      <c r="B21" s="86" t="s">
        <v>709</v>
      </c>
      <c r="C21" s="100"/>
      <c r="D21" s="100"/>
      <c r="E21" s="100"/>
      <c r="F21" s="100"/>
    </row>
    <row r="22" spans="2:7" x14ac:dyDescent="0.3">
      <c r="B22" s="86" t="s">
        <v>704</v>
      </c>
      <c r="C22" s="100"/>
      <c r="D22" s="100"/>
      <c r="E22" s="100"/>
      <c r="F22" s="100"/>
    </row>
    <row r="23" spans="2:7" x14ac:dyDescent="0.3">
      <c r="B23" s="86" t="s">
        <v>705</v>
      </c>
      <c r="C23" s="100"/>
      <c r="D23" s="100"/>
      <c r="E23" s="100"/>
      <c r="F23" s="100"/>
    </row>
    <row r="24" spans="2:7" x14ac:dyDescent="0.3">
      <c r="B24" s="86" t="s">
        <v>706</v>
      </c>
      <c r="C24" s="100"/>
      <c r="D24" s="100"/>
      <c r="E24" s="100"/>
      <c r="F24" s="100"/>
    </row>
    <row r="25" spans="2:7" x14ac:dyDescent="0.3">
      <c r="B25" s="86" t="s">
        <v>707</v>
      </c>
      <c r="C25" s="100"/>
      <c r="D25" s="100"/>
      <c r="E25" s="100"/>
      <c r="F25" s="100"/>
    </row>
    <row r="26" spans="2:7" x14ac:dyDescent="0.3">
      <c r="B26" s="86" t="s">
        <v>708</v>
      </c>
      <c r="C26" s="100"/>
      <c r="D26" s="100"/>
      <c r="E26" s="100"/>
      <c r="F26" s="100"/>
    </row>
    <row r="27" spans="2:7" x14ac:dyDescent="0.3">
      <c r="B27" s="13" t="s">
        <v>394</v>
      </c>
      <c r="C27" s="115" t="str">
        <f>IF(SUM(C28:C33)=0,"",SUM(C28:C33))</f>
        <v/>
      </c>
      <c r="D27" s="115" t="str">
        <f>IF(SUM(D28:D33)=0,"",SUM(D28:D33))</f>
        <v/>
      </c>
      <c r="E27" s="115" t="str">
        <f>IF(SUM(E28:E33)=0,"",SUM(E28:E33))</f>
        <v/>
      </c>
      <c r="F27" s="115" t="str">
        <f>IF(SUM(F28:F33)=0,"",SUM(F28:F33))</f>
        <v/>
      </c>
      <c r="G27" s="94"/>
    </row>
    <row r="28" spans="2:7" x14ac:dyDescent="0.3">
      <c r="B28" s="86" t="s">
        <v>709</v>
      </c>
      <c r="C28" s="119" t="str">
        <f>IF(SUM(C21)=0,"",SUM(C21))</f>
        <v/>
      </c>
      <c r="D28" s="119" t="str">
        <f>IF(SUM(D21)=0,"",SUM(D21))</f>
        <v/>
      </c>
      <c r="E28" s="119" t="str">
        <f>IF(SUM(E21)=0,"",SUM(E21))</f>
        <v/>
      </c>
      <c r="F28" s="119" t="str">
        <f>IF(SUM(F21)=0,"",SUM(F21))</f>
        <v/>
      </c>
    </row>
    <row r="29" spans="2:7" x14ac:dyDescent="0.3">
      <c r="B29" s="86" t="s">
        <v>704</v>
      </c>
      <c r="C29" s="119" t="str">
        <f>IF(SUM(C22,C15,C8)=0,"",SUM(C22,C15,C8))</f>
        <v/>
      </c>
      <c r="D29" s="119" t="str">
        <f t="shared" ref="D29:F33" si="0">IF(SUM(D22,D15,D8)=0,"",SUM(D22,D15,D8))</f>
        <v/>
      </c>
      <c r="E29" s="119" t="str">
        <f t="shared" si="0"/>
        <v/>
      </c>
      <c r="F29" s="119" t="str">
        <f t="shared" si="0"/>
        <v/>
      </c>
    </row>
    <row r="30" spans="2:7" x14ac:dyDescent="0.3">
      <c r="B30" s="86" t="s">
        <v>705</v>
      </c>
      <c r="C30" s="119" t="str">
        <f>IF(SUM(C23,C16,C9)=0,"",SUM(C23,C16,C9))</f>
        <v/>
      </c>
      <c r="D30" s="119" t="str">
        <f t="shared" si="0"/>
        <v/>
      </c>
      <c r="E30" s="119" t="str">
        <f t="shared" si="0"/>
        <v/>
      </c>
      <c r="F30" s="119" t="str">
        <f t="shared" si="0"/>
        <v/>
      </c>
    </row>
    <row r="31" spans="2:7" x14ac:dyDescent="0.3">
      <c r="B31" s="86" t="s">
        <v>706</v>
      </c>
      <c r="C31" s="119" t="str">
        <f>IF(SUM(C24,C17,C10)=0,"",SUM(C24,C17,C10))</f>
        <v/>
      </c>
      <c r="D31" s="119" t="str">
        <f t="shared" si="0"/>
        <v/>
      </c>
      <c r="E31" s="119" t="str">
        <f t="shared" si="0"/>
        <v/>
      </c>
      <c r="F31" s="119" t="str">
        <f t="shared" si="0"/>
        <v/>
      </c>
    </row>
    <row r="32" spans="2:7" x14ac:dyDescent="0.3">
      <c r="B32" s="86" t="s">
        <v>707</v>
      </c>
      <c r="C32" s="119" t="str">
        <f>IF(SUM(C25,C18,C11)=0,"",SUM(C25,C18,C11))</f>
        <v/>
      </c>
      <c r="D32" s="119" t="str">
        <f t="shared" si="0"/>
        <v/>
      </c>
      <c r="E32" s="119" t="str">
        <f t="shared" si="0"/>
        <v/>
      </c>
      <c r="F32" s="119" t="str">
        <f t="shared" si="0"/>
        <v/>
      </c>
    </row>
    <row r="33" spans="2:6" x14ac:dyDescent="0.3">
      <c r="B33" s="86" t="s">
        <v>708</v>
      </c>
      <c r="C33" s="119" t="str">
        <f>IF(SUM(C26,C19,C12)=0,"",SUM(C26,C19,C12))</f>
        <v/>
      </c>
      <c r="D33" s="119" t="str">
        <f t="shared" si="0"/>
        <v/>
      </c>
      <c r="E33" s="119" t="str">
        <f t="shared" si="0"/>
        <v/>
      </c>
      <c r="F33" s="119" t="str">
        <f t="shared" si="0"/>
        <v/>
      </c>
    </row>
    <row r="34" spans="2:6" x14ac:dyDescent="0.3">
      <c r="B34" s="86"/>
      <c r="C34" s="120"/>
      <c r="D34" s="120"/>
      <c r="E34" s="120"/>
      <c r="F34" s="120"/>
    </row>
    <row r="35" spans="2:6" x14ac:dyDescent="0.3">
      <c r="B35" s="121" t="s">
        <v>395</v>
      </c>
      <c r="C35" s="120"/>
      <c r="D35" s="120"/>
      <c r="E35" s="120"/>
      <c r="F35" s="120"/>
    </row>
    <row r="36" spans="2:6" x14ac:dyDescent="0.3">
      <c r="B36" s="86" t="s">
        <v>710</v>
      </c>
      <c r="C36" s="100"/>
      <c r="D36" s="100"/>
      <c r="E36" s="100"/>
      <c r="F36" s="100"/>
    </row>
    <row r="37" spans="2:6" x14ac:dyDescent="0.3">
      <c r="B37" s="86" t="s">
        <v>711</v>
      </c>
      <c r="C37" s="100"/>
      <c r="D37" s="100"/>
      <c r="E37" s="100"/>
      <c r="F37" s="100"/>
    </row>
    <row r="38" spans="2:6" x14ac:dyDescent="0.3">
      <c r="B38" s="86"/>
      <c r="C38" s="120"/>
      <c r="D38" s="120"/>
      <c r="E38" s="120"/>
      <c r="F38" s="120"/>
    </row>
    <row r="39" spans="2:6" x14ac:dyDescent="0.3">
      <c r="B39" s="93" t="s">
        <v>97</v>
      </c>
      <c r="C39" s="15"/>
      <c r="D39" s="118"/>
      <c r="E39" s="118"/>
      <c r="F39" s="118"/>
    </row>
    <row r="40" spans="2:6" ht="12.75" customHeight="1" x14ac:dyDescent="0.3">
      <c r="B40" s="86" t="s">
        <v>712</v>
      </c>
      <c r="C40" s="100"/>
      <c r="D40" s="100"/>
      <c r="E40" s="100"/>
      <c r="F40" s="100"/>
    </row>
    <row r="41" spans="2:6" ht="12.75" customHeight="1" x14ac:dyDescent="0.3">
      <c r="B41" s="86" t="s">
        <v>713</v>
      </c>
      <c r="C41" s="100"/>
      <c r="D41" s="100"/>
      <c r="E41" s="100"/>
      <c r="F41" s="100"/>
    </row>
    <row r="42" spans="2:6" ht="12.75" customHeight="1" x14ac:dyDescent="0.3">
      <c r="B42" s="12"/>
      <c r="C42" s="122"/>
      <c r="D42" s="122"/>
      <c r="E42" s="122"/>
      <c r="F42" s="122"/>
    </row>
    <row r="43" spans="2:6" ht="12.75" customHeight="1" x14ac:dyDescent="0.3">
      <c r="B43" s="123"/>
      <c r="C43" s="124"/>
      <c r="D43" s="125"/>
      <c r="E43" s="118"/>
      <c r="F43" s="118"/>
    </row>
    <row r="44" spans="2:6" ht="12.75" customHeight="1" x14ac:dyDescent="0.3">
      <c r="B44" s="93" t="s">
        <v>396</v>
      </c>
      <c r="C44" s="93"/>
      <c r="D44" s="125"/>
      <c r="E44" s="118"/>
      <c r="F44" s="118"/>
    </row>
    <row r="45" spans="2:6" ht="12.75" customHeight="1" x14ac:dyDescent="0.3">
      <c r="B45" s="123" t="s">
        <v>397</v>
      </c>
      <c r="C45" s="36"/>
      <c r="D45" s="36"/>
      <c r="E45" s="36"/>
      <c r="F45" s="36"/>
    </row>
    <row r="46" spans="2:6" ht="12.75" customHeight="1" x14ac:dyDescent="0.3">
      <c r="B46" s="5"/>
      <c r="C46" s="2"/>
      <c r="D46" s="2"/>
    </row>
    <row r="47" spans="2:6" ht="12.75" customHeight="1" x14ac:dyDescent="0.3">
      <c r="B47" s="147" t="s">
        <v>756</v>
      </c>
      <c r="C47" s="148" t="e">
        <f>C36+C37-C27</f>
        <v>#VALUE!</v>
      </c>
      <c r="D47" s="149" t="e">
        <f>D36+D37-D27</f>
        <v>#VALUE!</v>
      </c>
      <c r="E47" s="149" t="e">
        <f>E36+E37-E27</f>
        <v>#VALUE!</v>
      </c>
      <c r="F47" s="149" t="e">
        <f>F36+F37-F27</f>
        <v>#VALUE!</v>
      </c>
    </row>
    <row r="48" spans="2:6" ht="12.75" customHeight="1" x14ac:dyDescent="0.3">
      <c r="B48" s="147" t="s">
        <v>757</v>
      </c>
      <c r="C48" s="149" t="e">
        <f>C40+C41-C27</f>
        <v>#VALUE!</v>
      </c>
      <c r="D48" s="149" t="e">
        <f>D40+D41-D27</f>
        <v>#VALUE!</v>
      </c>
      <c r="E48" s="149" t="e">
        <f>E40+E41-E27</f>
        <v>#VALUE!</v>
      </c>
      <c r="F48" s="149" t="e">
        <f>F40+F41-F27</f>
        <v>#VALUE!</v>
      </c>
    </row>
    <row r="49" spans="2:6" ht="12.75" customHeight="1" x14ac:dyDescent="0.3">
      <c r="B49" s="5"/>
      <c r="C49" s="2"/>
      <c r="D49" s="2"/>
    </row>
    <row r="50" spans="2:6" ht="19.5" customHeight="1" x14ac:dyDescent="0.3">
      <c r="B50" s="40" t="s">
        <v>93</v>
      </c>
      <c r="C50" s="4"/>
      <c r="D50" s="4"/>
    </row>
    <row r="51" spans="2:6" x14ac:dyDescent="0.3">
      <c r="B51" s="37"/>
      <c r="C51" s="38"/>
      <c r="D51" s="38"/>
      <c r="E51" s="38"/>
      <c r="F51" s="38"/>
    </row>
    <row r="52" spans="2:6" x14ac:dyDescent="0.3">
      <c r="B52" s="39"/>
      <c r="C52" s="38"/>
      <c r="D52" s="38"/>
      <c r="E52" s="38"/>
      <c r="F52" s="38"/>
    </row>
    <row r="53" spans="2:6" x14ac:dyDescent="0.3">
      <c r="B53" s="39"/>
      <c r="C53" s="38"/>
      <c r="D53" s="38"/>
      <c r="E53" s="38"/>
      <c r="F53" s="38"/>
    </row>
    <row r="54" spans="2:6" x14ac:dyDescent="0.3">
      <c r="B54" s="39"/>
      <c r="C54" s="38"/>
      <c r="D54" s="38"/>
      <c r="E54" s="38"/>
      <c r="F54" s="38"/>
    </row>
    <row r="55" spans="2:6" x14ac:dyDescent="0.3">
      <c r="B55" s="39"/>
      <c r="C55" s="38"/>
      <c r="D55" s="38"/>
      <c r="E55" s="38"/>
      <c r="F55" s="38"/>
    </row>
    <row r="56" spans="2:6" x14ac:dyDescent="0.3">
      <c r="B56" s="3"/>
    </row>
  </sheetData>
  <sheetProtection algorithmName="SHA-512" hashValue="OTd6y2tISCy6t6yiD5jjkRTBIS09ed4VR8nRyhhPYEcmEg3H7/0YDmwnOX8Jc0R5de/+VNzP97vmBpClCSI2OQ==" saltValue="aVEzhdmbOzLvctmc+iu4wg==" spinCount="100000" sheet="1" objects="1" scenarios="1" formatCells="0" formatColumns="0" formatRows="0" insertColumns="0" insertRows="0" insertHyperlinks="0" deleteColumns="0" deleteRows="0" sort="0" autoFilter="0"/>
  <printOptions horizontalCentered="1"/>
  <pageMargins left="1" right="1" top="1" bottom="0.75" header="0.75" footer="0.5"/>
  <pageSetup scale="75" orientation="landscape" r:id="rId1"/>
  <headerFooter alignWithMargins="0">
    <oddFooter>&amp;L&amp;D (&amp;T)</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Drop Down 1">
              <controlPr defaultSize="0" autoLine="0" autoPict="0">
                <anchor moveWithCells="1">
                  <from>
                    <xdr:col>5</xdr:col>
                    <xdr:colOff>31750</xdr:colOff>
                    <xdr:row>1</xdr:row>
                    <xdr:rowOff>0</xdr:rowOff>
                  </from>
                  <to>
                    <xdr:col>5</xdr:col>
                    <xdr:colOff>1352550</xdr:colOff>
                    <xdr:row>1</xdr:row>
                    <xdr:rowOff>203200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7" tint="0.39997558519241921"/>
  </sheetPr>
  <dimension ref="A1:G56"/>
  <sheetViews>
    <sheetView showGridLines="0" zoomScaleNormal="100" workbookViewId="0">
      <pane xSplit="2" ySplit="4" topLeftCell="C5" activePane="bottomRight" state="frozen"/>
      <selection pane="topRight" activeCell="C1" sqref="C1"/>
      <selection pane="bottomLeft" activeCell="A5" sqref="A5"/>
      <selection pane="bottomRight" activeCell="C28" sqref="C28"/>
    </sheetView>
  </sheetViews>
  <sheetFormatPr defaultColWidth="9.296875" defaultRowHeight="13" x14ac:dyDescent="0.3"/>
  <cols>
    <col min="1" max="1" width="0.796875" style="1" hidden="1" customWidth="1"/>
    <col min="2" max="2" width="64.19921875" style="1" customWidth="1"/>
    <col min="3" max="6" width="23.796875" style="1" customWidth="1"/>
    <col min="7" max="16384" width="9.296875" style="1"/>
  </cols>
  <sheetData>
    <row r="1" spans="2:6" ht="18.75" customHeight="1" x14ac:dyDescent="0.3">
      <c r="B1" s="118"/>
      <c r="C1" s="126"/>
      <c r="D1" s="126"/>
      <c r="E1" s="127" t="s">
        <v>84</v>
      </c>
      <c r="F1" s="130" t="str">
        <f>Index!C14</f>
        <v>enter country name here</v>
      </c>
    </row>
    <row r="2" spans="2:6" ht="17.25" customHeight="1" x14ac:dyDescent="0.3">
      <c r="B2" s="95" t="s">
        <v>770</v>
      </c>
      <c r="C2" s="126"/>
      <c r="D2" s="126"/>
      <c r="E2" s="127" t="s">
        <v>85</v>
      </c>
      <c r="F2" s="128" t="str">
        <f>INDEX(work!AC2:AC89,work!AC1)</f>
        <v>2019Q1</v>
      </c>
    </row>
    <row r="3" spans="2:6" ht="16.5" customHeight="1" x14ac:dyDescent="0.3">
      <c r="B3" s="12" t="str">
        <f>Index!C16</f>
        <v>enter scale (millions, billions, etc.) here</v>
      </c>
      <c r="C3" s="126"/>
      <c r="D3" s="126"/>
      <c r="E3" s="127" t="s">
        <v>76</v>
      </c>
      <c r="F3" s="130" t="str">
        <f>Index!C15</f>
        <v>enter reporting currency here</v>
      </c>
    </row>
    <row r="4" spans="2:6" x14ac:dyDescent="0.3">
      <c r="B4" s="12"/>
      <c r="C4" s="129" t="str">
        <f>work!R2</f>
        <v>2018Q2</v>
      </c>
      <c r="D4" s="129" t="str">
        <f>work!O2</f>
        <v>2018Q3</v>
      </c>
      <c r="E4" s="129" t="str">
        <f>work!L2</f>
        <v>2018Q4</v>
      </c>
      <c r="F4" s="129" t="str">
        <f>F2</f>
        <v>2019Q1</v>
      </c>
    </row>
    <row r="5" spans="2:6" ht="18.75" customHeight="1" x14ac:dyDescent="0.3">
      <c r="B5" s="41" t="s">
        <v>718</v>
      </c>
      <c r="C5" s="14"/>
      <c r="D5" s="14"/>
      <c r="E5" s="14"/>
      <c r="F5" s="14"/>
    </row>
    <row r="6" spans="2:6" x14ac:dyDescent="0.3">
      <c r="B6" s="93" t="s">
        <v>381</v>
      </c>
      <c r="C6" s="118"/>
      <c r="D6" s="118"/>
      <c r="E6" s="118"/>
      <c r="F6" s="118"/>
    </row>
    <row r="7" spans="2:6" x14ac:dyDescent="0.3">
      <c r="B7" s="13" t="s">
        <v>391</v>
      </c>
      <c r="C7" s="15" t="str">
        <f>IF(SUM(C8:C12)=0,"",SUM(C8:C12))</f>
        <v/>
      </c>
      <c r="D7" s="15" t="str">
        <f>IF(SUM(D8:D12)=0,"",SUM(D8:D12))</f>
        <v/>
      </c>
      <c r="E7" s="15" t="str">
        <f>IF(SUM(E8:E12)=0,"",SUM(E8:E12))</f>
        <v/>
      </c>
      <c r="F7" s="15" t="str">
        <f>IF(SUM(F8:F12)=0,"",SUM(F8:F12))</f>
        <v/>
      </c>
    </row>
    <row r="8" spans="2:6" x14ac:dyDescent="0.3">
      <c r="B8" s="86" t="s">
        <v>704</v>
      </c>
      <c r="C8" s="36"/>
      <c r="D8" s="36"/>
      <c r="E8" s="36"/>
      <c r="F8" s="36"/>
    </row>
    <row r="9" spans="2:6" x14ac:dyDescent="0.3">
      <c r="B9" s="86" t="s">
        <v>705</v>
      </c>
      <c r="C9" s="36"/>
      <c r="D9" s="36"/>
      <c r="E9" s="36"/>
      <c r="F9" s="36"/>
    </row>
    <row r="10" spans="2:6" x14ac:dyDescent="0.3">
      <c r="B10" s="86" t="s">
        <v>706</v>
      </c>
      <c r="C10" s="36"/>
      <c r="D10" s="36"/>
      <c r="E10" s="36"/>
      <c r="F10" s="36"/>
    </row>
    <row r="11" spans="2:6" x14ac:dyDescent="0.3">
      <c r="B11" s="86" t="s">
        <v>707</v>
      </c>
      <c r="C11" s="36"/>
      <c r="D11" s="36"/>
      <c r="E11" s="36"/>
      <c r="F11" s="36"/>
    </row>
    <row r="12" spans="2:6" x14ac:dyDescent="0.3">
      <c r="B12" s="86" t="s">
        <v>708</v>
      </c>
      <c r="C12" s="36"/>
      <c r="D12" s="36"/>
      <c r="E12" s="36"/>
      <c r="F12" s="36"/>
    </row>
    <row r="13" spans="2:6" ht="14.25" customHeight="1" x14ac:dyDescent="0.3">
      <c r="B13" s="13" t="s">
        <v>392</v>
      </c>
      <c r="C13" s="97" t="str">
        <f>IF(SUM(C14,C20)=0,"",SUM(C14,C20))</f>
        <v/>
      </c>
      <c r="D13" s="97" t="str">
        <f>IF(SUM(D14,D20)=0,"",SUM(D14,D20))</f>
        <v/>
      </c>
      <c r="E13" s="97" t="str">
        <f>IF(SUM(E14,E20)=0,"",SUM(E14,E20))</f>
        <v/>
      </c>
      <c r="F13" s="97" t="str">
        <f>IF(SUM(F14,F20)=0,"",SUM(F14,F20))</f>
        <v/>
      </c>
    </row>
    <row r="14" spans="2:6" ht="14.25" customHeight="1" x14ac:dyDescent="0.3">
      <c r="B14" s="13" t="s">
        <v>393</v>
      </c>
      <c r="C14" s="15" t="str">
        <f>IF(SUM(C15:C19)=0,"",SUM(C15:C19))</f>
        <v/>
      </c>
      <c r="D14" s="15" t="str">
        <f>IF(SUM(D15:D19)=0,"",SUM(D15:D19))</f>
        <v/>
      </c>
      <c r="E14" s="15" t="str">
        <f>IF(SUM(E15:E19)=0,"",SUM(E15:E19))</f>
        <v/>
      </c>
      <c r="F14" s="15" t="str">
        <f>IF(SUM(F15:F19)=0,"",SUM(F15:F19))</f>
        <v/>
      </c>
    </row>
    <row r="15" spans="2:6" x14ac:dyDescent="0.3">
      <c r="B15" s="86" t="s">
        <v>704</v>
      </c>
      <c r="C15" s="36"/>
      <c r="D15" s="36"/>
      <c r="E15" s="36"/>
      <c r="F15" s="36"/>
    </row>
    <row r="16" spans="2:6" x14ac:dyDescent="0.3">
      <c r="B16" s="86" t="s">
        <v>705</v>
      </c>
      <c r="C16" s="36"/>
      <c r="D16" s="36"/>
      <c r="E16" s="36"/>
      <c r="F16" s="36"/>
    </row>
    <row r="17" spans="2:7" x14ac:dyDescent="0.3">
      <c r="B17" s="86" t="s">
        <v>706</v>
      </c>
      <c r="C17" s="36"/>
      <c r="D17" s="36"/>
      <c r="E17" s="36"/>
      <c r="F17" s="36"/>
    </row>
    <row r="18" spans="2:7" x14ac:dyDescent="0.3">
      <c r="B18" s="86" t="s">
        <v>707</v>
      </c>
      <c r="C18" s="36"/>
      <c r="D18" s="36"/>
      <c r="E18" s="36"/>
      <c r="F18" s="36"/>
    </row>
    <row r="19" spans="2:7" x14ac:dyDescent="0.3">
      <c r="B19" s="86" t="s">
        <v>708</v>
      </c>
      <c r="C19" s="36"/>
      <c r="D19" s="36"/>
      <c r="E19" s="36"/>
      <c r="F19" s="36"/>
    </row>
    <row r="20" spans="2:7" ht="13.5" customHeight="1" x14ac:dyDescent="0.3">
      <c r="B20" s="13" t="s">
        <v>398</v>
      </c>
      <c r="C20" s="15" t="str">
        <f>IF(SUM(C21:C26)=0,"",SUM(C21:C26))</f>
        <v/>
      </c>
      <c r="D20" s="15" t="str">
        <f>IF(SUM(D21:D26)=0,"",SUM(D21:D26))</f>
        <v/>
      </c>
      <c r="E20" s="15" t="str">
        <f>IF(SUM(E21:E26)=0,"",SUM(E21:E26))</f>
        <v/>
      </c>
      <c r="F20" s="15" t="str">
        <f>IF(SUM(F21:F26)=0,"",SUM(F21:F26))</f>
        <v/>
      </c>
    </row>
    <row r="21" spans="2:7" x14ac:dyDescent="0.3">
      <c r="B21" s="86" t="s">
        <v>709</v>
      </c>
      <c r="C21" s="36"/>
      <c r="D21" s="36"/>
      <c r="E21" s="36"/>
      <c r="F21" s="36"/>
    </row>
    <row r="22" spans="2:7" x14ac:dyDescent="0.3">
      <c r="B22" s="86" t="s">
        <v>704</v>
      </c>
      <c r="C22" s="36"/>
      <c r="D22" s="36"/>
      <c r="E22" s="36"/>
      <c r="F22" s="36"/>
    </row>
    <row r="23" spans="2:7" x14ac:dyDescent="0.3">
      <c r="B23" s="86" t="s">
        <v>705</v>
      </c>
      <c r="C23" s="36"/>
      <c r="D23" s="36"/>
      <c r="E23" s="36"/>
      <c r="F23" s="36"/>
    </row>
    <row r="24" spans="2:7" x14ac:dyDescent="0.3">
      <c r="B24" s="86" t="s">
        <v>706</v>
      </c>
      <c r="C24" s="36"/>
      <c r="D24" s="36"/>
      <c r="E24" s="36"/>
      <c r="F24" s="36"/>
    </row>
    <row r="25" spans="2:7" x14ac:dyDescent="0.3">
      <c r="B25" s="86" t="s">
        <v>707</v>
      </c>
      <c r="C25" s="36"/>
      <c r="D25" s="36"/>
      <c r="E25" s="36"/>
      <c r="F25" s="36"/>
    </row>
    <row r="26" spans="2:7" x14ac:dyDescent="0.3">
      <c r="B26" s="86" t="s">
        <v>708</v>
      </c>
      <c r="C26" s="36"/>
      <c r="D26" s="36"/>
      <c r="E26" s="36"/>
      <c r="F26" s="36"/>
    </row>
    <row r="27" spans="2:7" x14ac:dyDescent="0.3">
      <c r="B27" s="13" t="s">
        <v>394</v>
      </c>
      <c r="C27" s="15" t="str">
        <f>IF(SUM(C28:C33)=0,"",SUM(C28:C33))</f>
        <v/>
      </c>
      <c r="D27" s="15" t="str">
        <f>IF(SUM(D28:D33)=0,"",SUM(D28:D33))</f>
        <v/>
      </c>
      <c r="E27" s="15" t="str">
        <f>IF(SUM(E28:E33)=0,"",SUM(E28:E33))</f>
        <v/>
      </c>
      <c r="F27" s="15" t="str">
        <f>IF(SUM(F28:F33)=0,"",SUM(F28:F33))</f>
        <v/>
      </c>
      <c r="G27" s="94"/>
    </row>
    <row r="28" spans="2:7" x14ac:dyDescent="0.3">
      <c r="B28" s="86" t="s">
        <v>709</v>
      </c>
      <c r="C28" s="119" t="str">
        <f>IF(SUM(C21)=0,"",SUM(C21))</f>
        <v/>
      </c>
      <c r="D28" s="119" t="str">
        <f>IF(SUM(D21)=0,"",SUM(D21))</f>
        <v/>
      </c>
      <c r="E28" s="119" t="str">
        <f>IF(SUM(E21)=0,"",SUM(E21))</f>
        <v/>
      </c>
      <c r="F28" s="119" t="str">
        <f>IF(SUM(F21)=0,"",SUM(F21))</f>
        <v/>
      </c>
    </row>
    <row r="29" spans="2:7" x14ac:dyDescent="0.3">
      <c r="B29" s="86" t="s">
        <v>704</v>
      </c>
      <c r="C29" s="119" t="str">
        <f>IF(SUM(C22,C15,C8)=0,"",SUM(C22,C15,C8))</f>
        <v/>
      </c>
      <c r="D29" s="119" t="str">
        <f t="shared" ref="D29:F33" si="0">IF(SUM(D22,D15,D8)=0,"",SUM(D22,D15,D8))</f>
        <v/>
      </c>
      <c r="E29" s="119" t="str">
        <f t="shared" si="0"/>
        <v/>
      </c>
      <c r="F29" s="119" t="str">
        <f t="shared" si="0"/>
        <v/>
      </c>
    </row>
    <row r="30" spans="2:7" x14ac:dyDescent="0.3">
      <c r="B30" s="86" t="s">
        <v>705</v>
      </c>
      <c r="C30" s="119" t="str">
        <f>IF(SUM(C23,C16,C9)=0,"",SUM(C23,C16,C9))</f>
        <v/>
      </c>
      <c r="D30" s="119" t="str">
        <f t="shared" si="0"/>
        <v/>
      </c>
      <c r="E30" s="119" t="str">
        <f t="shared" si="0"/>
        <v/>
      </c>
      <c r="F30" s="119" t="str">
        <f t="shared" si="0"/>
        <v/>
      </c>
    </row>
    <row r="31" spans="2:7" x14ac:dyDescent="0.3">
      <c r="B31" s="86" t="s">
        <v>706</v>
      </c>
      <c r="C31" s="119" t="str">
        <f>IF(SUM(C24,C17,C10)=0,"",SUM(C24,C17,C10))</f>
        <v/>
      </c>
      <c r="D31" s="119" t="str">
        <f t="shared" si="0"/>
        <v/>
      </c>
      <c r="E31" s="119" t="str">
        <f t="shared" si="0"/>
        <v/>
      </c>
      <c r="F31" s="119" t="str">
        <f t="shared" si="0"/>
        <v/>
      </c>
    </row>
    <row r="32" spans="2:7" x14ac:dyDescent="0.3">
      <c r="B32" s="86" t="s">
        <v>707</v>
      </c>
      <c r="C32" s="119" t="str">
        <f>IF(SUM(C25,C18,C11)=0,"",SUM(C25,C18,C11))</f>
        <v/>
      </c>
      <c r="D32" s="119" t="str">
        <f t="shared" si="0"/>
        <v/>
      </c>
      <c r="E32" s="119" t="str">
        <f t="shared" si="0"/>
        <v/>
      </c>
      <c r="F32" s="119" t="str">
        <f t="shared" si="0"/>
        <v/>
      </c>
    </row>
    <row r="33" spans="2:6" x14ac:dyDescent="0.3">
      <c r="B33" s="86" t="s">
        <v>708</v>
      </c>
      <c r="C33" s="119" t="str">
        <f>IF(SUM(C26,C19,C12)=0,"",SUM(C26,C19,C12))</f>
        <v/>
      </c>
      <c r="D33" s="119" t="str">
        <f t="shared" si="0"/>
        <v/>
      </c>
      <c r="E33" s="119" t="str">
        <f t="shared" si="0"/>
        <v/>
      </c>
      <c r="F33" s="119" t="str">
        <f t="shared" si="0"/>
        <v/>
      </c>
    </row>
    <row r="34" spans="2:6" x14ac:dyDescent="0.3">
      <c r="B34" s="86"/>
      <c r="C34" s="119"/>
      <c r="D34" s="119"/>
      <c r="E34" s="119"/>
      <c r="F34" s="119"/>
    </row>
    <row r="35" spans="2:6" x14ac:dyDescent="0.3">
      <c r="B35" s="121" t="s">
        <v>395</v>
      </c>
      <c r="C35" s="120"/>
      <c r="D35" s="120"/>
      <c r="E35" s="120"/>
      <c r="F35" s="120"/>
    </row>
    <row r="36" spans="2:6" x14ac:dyDescent="0.3">
      <c r="B36" s="86" t="s">
        <v>710</v>
      </c>
      <c r="C36" s="36"/>
      <c r="D36" s="36"/>
      <c r="E36" s="36"/>
      <c r="F36" s="36"/>
    </row>
    <row r="37" spans="2:6" x14ac:dyDescent="0.3">
      <c r="B37" s="86" t="s">
        <v>711</v>
      </c>
      <c r="C37" s="36"/>
      <c r="D37" s="36"/>
      <c r="E37" s="36"/>
      <c r="F37" s="36"/>
    </row>
    <row r="38" spans="2:6" x14ac:dyDescent="0.3">
      <c r="B38" s="86"/>
      <c r="C38" s="120"/>
      <c r="D38" s="120"/>
      <c r="E38" s="120"/>
      <c r="F38" s="120"/>
    </row>
    <row r="39" spans="2:6" x14ac:dyDescent="0.3">
      <c r="B39" s="93" t="s">
        <v>97</v>
      </c>
      <c r="C39" s="15"/>
      <c r="D39" s="118"/>
      <c r="E39" s="118"/>
      <c r="F39" s="118"/>
    </row>
    <row r="40" spans="2:6" ht="12.75" customHeight="1" x14ac:dyDescent="0.3">
      <c r="B40" s="86" t="s">
        <v>712</v>
      </c>
      <c r="C40" s="36"/>
      <c r="D40" s="36"/>
      <c r="E40" s="36"/>
      <c r="F40" s="36"/>
    </row>
    <row r="41" spans="2:6" ht="12.75" customHeight="1" x14ac:dyDescent="0.3">
      <c r="B41" s="86" t="s">
        <v>713</v>
      </c>
      <c r="C41" s="36"/>
      <c r="D41" s="36"/>
      <c r="E41" s="36"/>
      <c r="F41" s="36"/>
    </row>
    <row r="42" spans="2:6" ht="12.75" customHeight="1" x14ac:dyDescent="0.3">
      <c r="B42" s="12"/>
      <c r="C42" s="122"/>
      <c r="D42" s="122"/>
      <c r="E42" s="122"/>
      <c r="F42" s="122"/>
    </row>
    <row r="43" spans="2:6" ht="12.75" customHeight="1" x14ac:dyDescent="0.3">
      <c r="B43" s="123"/>
      <c r="C43" s="124"/>
      <c r="D43" s="125"/>
      <c r="E43" s="118"/>
      <c r="F43" s="118"/>
    </row>
    <row r="44" spans="2:6" ht="12.75" customHeight="1" x14ac:dyDescent="0.3">
      <c r="B44" s="93" t="s">
        <v>396</v>
      </c>
      <c r="C44" s="93"/>
      <c r="D44" s="125"/>
      <c r="E44" s="118"/>
      <c r="F44" s="118"/>
    </row>
    <row r="45" spans="2:6" ht="12.75" customHeight="1" x14ac:dyDescent="0.3">
      <c r="B45" s="123" t="s">
        <v>397</v>
      </c>
      <c r="C45" s="36"/>
      <c r="D45" s="36"/>
      <c r="E45" s="36"/>
      <c r="F45" s="36"/>
    </row>
    <row r="46" spans="2:6" ht="12.75" customHeight="1" x14ac:dyDescent="0.3">
      <c r="B46" s="5"/>
      <c r="C46" s="2"/>
      <c r="D46" s="2"/>
    </row>
    <row r="47" spans="2:6" ht="12.75" customHeight="1" x14ac:dyDescent="0.3">
      <c r="B47" s="147" t="s">
        <v>756</v>
      </c>
      <c r="C47" s="148" t="e">
        <f>C36+C37-C27</f>
        <v>#VALUE!</v>
      </c>
      <c r="D47" s="149" t="e">
        <f>D36+D37-D27</f>
        <v>#VALUE!</v>
      </c>
      <c r="E47" s="149" t="e">
        <f>E36+E37-E27</f>
        <v>#VALUE!</v>
      </c>
      <c r="F47" s="149" t="e">
        <f>F36+F37-F27</f>
        <v>#VALUE!</v>
      </c>
    </row>
    <row r="48" spans="2:6" ht="12.75" customHeight="1" x14ac:dyDescent="0.3">
      <c r="B48" s="147" t="s">
        <v>757</v>
      </c>
      <c r="C48" s="149" t="e">
        <f>C40+C41-C27</f>
        <v>#VALUE!</v>
      </c>
      <c r="D48" s="149" t="e">
        <f>D40+D41-D27</f>
        <v>#VALUE!</v>
      </c>
      <c r="E48" s="149" t="e">
        <f>E40+E41-E27</f>
        <v>#VALUE!</v>
      </c>
      <c r="F48" s="149" t="e">
        <f>F40+F41-F27</f>
        <v>#VALUE!</v>
      </c>
    </row>
    <row r="49" spans="2:6" ht="12.75" customHeight="1" x14ac:dyDescent="0.3">
      <c r="B49" s="5"/>
      <c r="C49" s="2"/>
      <c r="D49" s="2"/>
    </row>
    <row r="50" spans="2:6" ht="19.5" customHeight="1" x14ac:dyDescent="0.3">
      <c r="B50" s="40" t="s">
        <v>93</v>
      </c>
      <c r="C50" s="4"/>
      <c r="D50" s="4"/>
    </row>
    <row r="51" spans="2:6" x14ac:dyDescent="0.3">
      <c r="B51" s="37"/>
      <c r="C51" s="38"/>
      <c r="D51" s="38"/>
      <c r="E51" s="38"/>
      <c r="F51" s="38"/>
    </row>
    <row r="52" spans="2:6" x14ac:dyDescent="0.3">
      <c r="B52" s="39"/>
      <c r="C52" s="38"/>
      <c r="D52" s="38"/>
      <c r="E52" s="38"/>
      <c r="F52" s="38"/>
    </row>
    <row r="53" spans="2:6" x14ac:dyDescent="0.3">
      <c r="B53" s="39"/>
      <c r="C53" s="38"/>
      <c r="D53" s="38"/>
      <c r="E53" s="38"/>
      <c r="F53" s="38"/>
    </row>
    <row r="54" spans="2:6" x14ac:dyDescent="0.3">
      <c r="B54" s="39"/>
      <c r="C54" s="38"/>
      <c r="D54" s="38"/>
      <c r="E54" s="38"/>
      <c r="F54" s="38"/>
    </row>
    <row r="55" spans="2:6" x14ac:dyDescent="0.3">
      <c r="B55" s="39"/>
      <c r="C55" s="38"/>
      <c r="D55" s="38"/>
      <c r="E55" s="38"/>
      <c r="F55" s="38"/>
    </row>
    <row r="56" spans="2:6" x14ac:dyDescent="0.3">
      <c r="B56" s="3"/>
    </row>
  </sheetData>
  <sheetProtection algorithmName="SHA-512" hashValue="2xIhgZAlhOdfFzTE46F5mTnz/8mdEFCUw+bb9UyF+9pbhZcSh3vnas0agSaCduE+zuMDygJw8sJg6lVW41nsSQ==" saltValue="qUVwpzeg2BquF0jpuhjhmg==" spinCount="100000" sheet="1" objects="1" scenarios="1" formatCells="0" formatColumns="0" formatRows="0" insertColumns="0" insertRows="0" insertHyperlinks="0" deleteColumns="0" deleteRows="0" sort="0" autoFilter="0" pivotTables="0"/>
  <printOptions horizontalCentered="1"/>
  <pageMargins left="1" right="1" top="1" bottom="0.75" header="0.75" footer="0.5"/>
  <pageSetup scale="75" orientation="landscape" r:id="rId1"/>
  <headerFooter alignWithMargins="0">
    <oddFooter>&amp;L&amp;D (&amp;T)</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4097" r:id="rId5" name="Drop Down 1">
              <controlPr defaultSize="0" autoLine="0" autoPict="0">
                <anchor moveWithCells="1">
                  <from>
                    <xdr:col>5</xdr:col>
                    <xdr:colOff>31750</xdr:colOff>
                    <xdr:row>1</xdr:row>
                    <xdr:rowOff>0</xdr:rowOff>
                  </from>
                  <to>
                    <xdr:col>5</xdr:col>
                    <xdr:colOff>1352550</xdr:colOff>
                    <xdr:row>1</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30"/>
  <sheetViews>
    <sheetView showGridLines="0" workbookViewId="0">
      <selection activeCell="C14" sqref="C14"/>
    </sheetView>
  </sheetViews>
  <sheetFormatPr defaultRowHeight="18" customHeight="1" x14ac:dyDescent="0.3"/>
  <cols>
    <col min="1" max="1" width="1.69921875" customWidth="1"/>
    <col min="2" max="2" width="13.796875" customWidth="1"/>
    <col min="3" max="3" width="44.69921875" customWidth="1"/>
    <col min="5" max="5" width="5.19921875" customWidth="1"/>
    <col min="6" max="6" width="3" customWidth="1"/>
    <col min="7" max="7" width="2.69921875" customWidth="1"/>
    <col min="8" max="8" width="1.796875" customWidth="1"/>
    <col min="9" max="9" width="1.5" customWidth="1"/>
  </cols>
  <sheetData>
    <row r="1" spans="1:17" ht="18" customHeight="1" x14ac:dyDescent="0.3">
      <c r="A1" s="92" t="s">
        <v>767</v>
      </c>
      <c r="B1" s="134"/>
      <c r="C1" s="135"/>
      <c r="D1" s="135"/>
      <c r="E1" s="135"/>
      <c r="F1" s="135"/>
      <c r="G1" s="135"/>
      <c r="H1" s="135"/>
      <c r="I1" s="135"/>
      <c r="J1" s="135"/>
      <c r="K1" s="135"/>
      <c r="L1" s="135"/>
      <c r="M1" s="135"/>
      <c r="N1" s="135"/>
      <c r="O1" s="135"/>
      <c r="P1" s="135"/>
      <c r="Q1" s="135"/>
    </row>
    <row r="2" spans="1:17" ht="22.5" customHeight="1" x14ac:dyDescent="0.45">
      <c r="B2" s="136" t="s">
        <v>383</v>
      </c>
      <c r="C2" s="135"/>
      <c r="D2" s="135"/>
      <c r="E2" s="135"/>
      <c r="F2" s="135"/>
      <c r="G2" s="135"/>
      <c r="H2" s="135"/>
      <c r="I2" s="135"/>
      <c r="J2" s="135"/>
      <c r="K2" s="135"/>
      <c r="L2" s="135"/>
      <c r="M2" s="135"/>
      <c r="N2" s="135"/>
      <c r="O2" s="135"/>
      <c r="P2" s="135"/>
      <c r="Q2" s="135"/>
    </row>
    <row r="3" spans="1:17" ht="27.75" customHeight="1" x14ac:dyDescent="0.4">
      <c r="B3" s="137" t="s">
        <v>390</v>
      </c>
      <c r="C3" s="135"/>
      <c r="D3" s="135"/>
      <c r="E3" s="135"/>
      <c r="F3" s="135"/>
      <c r="G3" s="135"/>
      <c r="H3" s="135"/>
      <c r="I3" s="135"/>
      <c r="J3" s="135"/>
      <c r="K3" s="135"/>
      <c r="L3" s="135"/>
      <c r="M3" s="135"/>
      <c r="N3" s="135"/>
      <c r="O3" s="135"/>
      <c r="P3" s="135"/>
      <c r="Q3" s="135"/>
    </row>
    <row r="4" spans="1:17" ht="8.25" customHeight="1" x14ac:dyDescent="0.3">
      <c r="B4" s="135"/>
      <c r="C4" s="135"/>
      <c r="D4" s="135"/>
      <c r="E4" s="135"/>
      <c r="F4" s="135"/>
      <c r="G4" s="135"/>
      <c r="H4" s="135"/>
      <c r="I4" s="135"/>
      <c r="J4" s="135"/>
      <c r="K4" s="135"/>
      <c r="L4" s="135"/>
      <c r="M4" s="135"/>
      <c r="N4" s="135"/>
      <c r="O4" s="135"/>
      <c r="P4" s="135"/>
      <c r="Q4" s="135"/>
    </row>
    <row r="5" spans="1:17" ht="21" customHeight="1" x14ac:dyDescent="0.35">
      <c r="B5" s="138" t="s">
        <v>244</v>
      </c>
      <c r="C5" s="139"/>
      <c r="D5" s="139"/>
      <c r="E5" s="139"/>
      <c r="F5" s="139"/>
      <c r="G5" s="139"/>
      <c r="H5" s="139"/>
      <c r="I5" s="139"/>
      <c r="J5" s="139"/>
      <c r="K5" s="135"/>
      <c r="L5" s="135"/>
      <c r="M5" s="135"/>
      <c r="N5" s="135"/>
      <c r="O5" s="135"/>
      <c r="P5" s="135"/>
      <c r="Q5" s="135"/>
    </row>
    <row r="6" spans="1:17" ht="21" customHeight="1" x14ac:dyDescent="0.35">
      <c r="B6" s="140" t="s">
        <v>99</v>
      </c>
      <c r="C6" s="140" t="s">
        <v>385</v>
      </c>
      <c r="D6" s="139"/>
      <c r="E6" s="139"/>
      <c r="F6" s="139"/>
      <c r="G6" s="139"/>
      <c r="H6" s="139"/>
      <c r="I6" s="139"/>
      <c r="J6" s="139"/>
      <c r="K6" s="135"/>
      <c r="L6" s="135"/>
      <c r="M6" s="135"/>
      <c r="N6" s="135"/>
      <c r="O6" s="135"/>
      <c r="P6" s="135"/>
      <c r="Q6" s="135"/>
    </row>
    <row r="7" spans="1:17" ht="21" customHeight="1" x14ac:dyDescent="0.35">
      <c r="B7" s="139" t="s">
        <v>245</v>
      </c>
      <c r="C7" s="140" t="s">
        <v>389</v>
      </c>
      <c r="D7" s="139"/>
      <c r="E7" s="139"/>
      <c r="F7" s="139"/>
      <c r="G7" s="139"/>
      <c r="H7" s="139"/>
      <c r="I7" s="139"/>
      <c r="J7" s="139"/>
      <c r="K7" s="135"/>
      <c r="L7" s="135"/>
      <c r="M7" s="135"/>
      <c r="N7" s="135"/>
      <c r="O7" s="135"/>
      <c r="P7" s="135"/>
      <c r="Q7" s="135"/>
    </row>
    <row r="8" spans="1:17" ht="21" customHeight="1" x14ac:dyDescent="0.35">
      <c r="B8" s="139" t="s">
        <v>100</v>
      </c>
      <c r="C8" s="139" t="s">
        <v>388</v>
      </c>
      <c r="D8" s="139"/>
      <c r="E8" s="139"/>
      <c r="F8" s="139"/>
      <c r="G8" s="139"/>
      <c r="H8" s="139"/>
      <c r="I8" s="139"/>
      <c r="J8" s="139"/>
      <c r="K8" s="135"/>
      <c r="L8" s="135"/>
      <c r="M8" s="135"/>
      <c r="N8" s="135"/>
      <c r="O8" s="135"/>
      <c r="P8" s="135"/>
      <c r="Q8" s="135"/>
    </row>
    <row r="9" spans="1:17" ht="21" customHeight="1" x14ac:dyDescent="0.35">
      <c r="B9" s="139" t="s">
        <v>103</v>
      </c>
      <c r="C9" s="139" t="s">
        <v>387</v>
      </c>
      <c r="D9" s="139"/>
      <c r="E9" s="139"/>
      <c r="F9" s="139"/>
      <c r="G9" s="139"/>
      <c r="H9" s="139"/>
      <c r="I9" s="139"/>
      <c r="J9" s="139"/>
      <c r="K9" s="135"/>
      <c r="L9" s="135"/>
      <c r="M9" s="135"/>
      <c r="N9" s="135"/>
      <c r="O9" s="135"/>
      <c r="P9" s="135"/>
      <c r="Q9" s="135"/>
    </row>
    <row r="10" spans="1:17" ht="21" customHeight="1" x14ac:dyDescent="0.35">
      <c r="B10" s="139" t="s">
        <v>102</v>
      </c>
      <c r="C10" s="139" t="s">
        <v>384</v>
      </c>
      <c r="D10" s="139"/>
      <c r="E10" s="139"/>
      <c r="F10" s="139"/>
      <c r="G10" s="139"/>
      <c r="H10" s="139"/>
      <c r="I10" s="139"/>
      <c r="J10" s="139"/>
      <c r="K10" s="135"/>
      <c r="L10" s="135"/>
      <c r="M10" s="135"/>
      <c r="N10" s="135"/>
      <c r="O10" s="135"/>
      <c r="P10" s="135"/>
      <c r="Q10" s="135"/>
    </row>
    <row r="11" spans="1:17" ht="21" customHeight="1" x14ac:dyDescent="0.35">
      <c r="B11" s="139" t="s">
        <v>101</v>
      </c>
      <c r="C11" s="139" t="s">
        <v>386</v>
      </c>
      <c r="D11" s="139"/>
      <c r="E11" s="139"/>
      <c r="F11" s="139"/>
      <c r="G11" s="139"/>
      <c r="H11" s="139"/>
      <c r="I11" s="139"/>
      <c r="J11" s="139"/>
      <c r="K11" s="135"/>
      <c r="L11" s="135"/>
      <c r="M11" s="135"/>
      <c r="N11" s="135"/>
      <c r="O11" s="135"/>
      <c r="P11" s="135"/>
      <c r="Q11" s="135"/>
    </row>
    <row r="12" spans="1:17" ht="7.5" customHeight="1" x14ac:dyDescent="0.3">
      <c r="B12" s="141"/>
      <c r="C12" s="135"/>
      <c r="D12" s="135"/>
      <c r="E12" s="135"/>
      <c r="F12" s="135"/>
      <c r="G12" s="135"/>
      <c r="H12" s="135"/>
      <c r="I12" s="135"/>
      <c r="J12" s="135"/>
      <c r="K12" s="135"/>
      <c r="L12" s="135"/>
      <c r="M12" s="135"/>
      <c r="N12" s="135"/>
      <c r="O12" s="135"/>
      <c r="P12" s="135"/>
      <c r="Q12" s="135"/>
    </row>
    <row r="13" spans="1:17" ht="21" customHeight="1" x14ac:dyDescent="0.35">
      <c r="B13" s="116" t="s">
        <v>690</v>
      </c>
    </row>
    <row r="14" spans="1:17" ht="21" customHeight="1" x14ac:dyDescent="0.35">
      <c r="B14" s="143" t="s">
        <v>687</v>
      </c>
      <c r="C14" s="142" t="s">
        <v>763</v>
      </c>
    </row>
    <row r="15" spans="1:17" ht="21" customHeight="1" x14ac:dyDescent="0.35">
      <c r="B15" s="143" t="s">
        <v>688</v>
      </c>
      <c r="C15" s="142" t="s">
        <v>764</v>
      </c>
    </row>
    <row r="16" spans="1:17" ht="21.75" customHeight="1" x14ac:dyDescent="0.35">
      <c r="B16" s="143" t="s">
        <v>689</v>
      </c>
      <c r="C16" s="142" t="s">
        <v>765</v>
      </c>
    </row>
    <row r="17" spans="2:2" ht="21" customHeight="1" x14ac:dyDescent="0.3">
      <c r="B17" s="6"/>
    </row>
    <row r="18" spans="2:2" ht="21" customHeight="1" x14ac:dyDescent="0.3">
      <c r="B18" s="6"/>
    </row>
    <row r="19" spans="2:2" ht="21" customHeight="1" x14ac:dyDescent="0.3">
      <c r="B19" s="6"/>
    </row>
    <row r="21" spans="2:2" ht="26.25" customHeight="1" x14ac:dyDescent="0.3"/>
    <row r="27" spans="2:2" ht="18" customHeight="1" x14ac:dyDescent="0.3">
      <c r="B27" s="91"/>
    </row>
    <row r="30" spans="2:2" ht="18" customHeight="1" x14ac:dyDescent="0.3">
      <c r="B30" s="7"/>
    </row>
  </sheetData>
  <sheetProtection algorithmName="SHA-512" hashValue="9+eGG24Z8JVh7csYeuebEmIvimoJq8dKy3sX7sd8L0U1msjKD7tZmFwapcOwf2dHWSDiynDtFnlr7MLX5az8Og==" saltValue="uL848oaztXuhxhqCSkArTw==" spinCount="100000" sheet="1" objects="1" scenarios="1" formatCells="0" formatColumns="0" formatRows="0" insertColumns="0" insertRows="0" insertHyperlinks="0" deleteColumns="0" deleteRows="0" sort="0" autoFilter="0" pivotTables="0"/>
  <phoneticPr fontId="0" type="noConversion"/>
  <printOptions horizontalCentered="1"/>
  <pageMargins left="1" right="0.75" top="1" bottom="1" header="0.5" footer="0.5"/>
  <pageSetup scale="90" orientation="landscape"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R531"/>
  <sheetViews>
    <sheetView topLeftCell="G2" workbookViewId="0">
      <selection activeCell="V23" sqref="V23"/>
    </sheetView>
  </sheetViews>
  <sheetFormatPr defaultRowHeight="13" x14ac:dyDescent="0.3"/>
  <cols>
    <col min="1" max="1" width="26.19921875" style="59" customWidth="1"/>
    <col min="2" max="2" width="13.5" style="62" customWidth="1"/>
    <col min="3" max="3" width="11.796875" style="62" customWidth="1"/>
    <col min="4" max="4" width="12.19921875" style="60" customWidth="1"/>
    <col min="8" max="8" width="9.796875" bestFit="1" customWidth="1"/>
    <col min="9" max="9" width="6.19921875" customWidth="1"/>
    <col min="10" max="10" width="9.69921875" style="8" bestFit="1" customWidth="1"/>
    <col min="11" max="11" width="9.296875" style="8"/>
    <col min="22" max="22" width="15" style="70" customWidth="1"/>
    <col min="23" max="23" width="20.296875" style="67" customWidth="1"/>
    <col min="24" max="24" width="37" style="67" customWidth="1"/>
    <col min="25" max="25" width="32.69921875" style="67" customWidth="1"/>
    <col min="32" max="32" width="25.69921875" style="59" customWidth="1"/>
    <col min="33" max="33" width="61" style="60" customWidth="1"/>
    <col min="34" max="36" width="14.296875" customWidth="1"/>
    <col min="37" max="37" width="17.796875" style="84" customWidth="1"/>
    <col min="38" max="38" width="170.69921875" bestFit="1" customWidth="1"/>
  </cols>
  <sheetData>
    <row r="1" spans="2:38" x14ac:dyDescent="0.3">
      <c r="B1" s="59"/>
      <c r="C1" s="59"/>
      <c r="D1" s="61"/>
      <c r="J1" s="8" t="s">
        <v>71</v>
      </c>
      <c r="K1" s="8" t="s">
        <v>25</v>
      </c>
      <c r="M1" s="8" t="s">
        <v>72</v>
      </c>
      <c r="N1" s="8" t="s">
        <v>74</v>
      </c>
      <c r="P1" t="s">
        <v>73</v>
      </c>
      <c r="Q1" t="s">
        <v>75</v>
      </c>
      <c r="V1" s="68"/>
      <c r="W1" s="69"/>
      <c r="X1" s="69"/>
      <c r="Y1" s="69"/>
      <c r="AC1" s="10">
        <v>69</v>
      </c>
      <c r="AH1" s="90" t="s">
        <v>248</v>
      </c>
    </row>
    <row r="2" spans="2:38" ht="15" x14ac:dyDescent="0.3">
      <c r="G2" t="s">
        <v>23</v>
      </c>
      <c r="H2" s="11" t="str">
        <f>'1. General Govt.'!F4</f>
        <v>2019Q1</v>
      </c>
      <c r="I2" t="s">
        <v>24</v>
      </c>
      <c r="J2" s="8">
        <f>IF(RIGHT(H2,1)="1",4,RIGHT(H2,1)-1)</f>
        <v>4</v>
      </c>
      <c r="K2" s="8">
        <f>IF(RIGHT(H2,1)="1",LEFT(H2,4)-1,LEFT(H2,4))</f>
        <v>2018</v>
      </c>
      <c r="L2" s="9" t="str">
        <f>K2&amp;"Q"&amp;J2</f>
        <v>2018Q4</v>
      </c>
      <c r="M2" s="8">
        <f>IF(RIGHT(L2,1)="1",4,RIGHT(L2,1)-1)</f>
        <v>3</v>
      </c>
      <c r="N2" s="8" t="str">
        <f>IF(RIGHT(L2,1)="1",LEFT(L2,4)-1,LEFT(L2,4))</f>
        <v>2018</v>
      </c>
      <c r="O2" s="9" t="str">
        <f>N2&amp;"Q"&amp;M2</f>
        <v>2018Q3</v>
      </c>
      <c r="P2" s="8">
        <f>IF(RIGHT(O2,1)="1",4,RIGHT(O2,1)-1)</f>
        <v>2</v>
      </c>
      <c r="Q2" s="8" t="str">
        <f>IF(RIGHT(O2,1)="1",LEFT(O2,4)-1,LEFT(O2,4))</f>
        <v>2018</v>
      </c>
      <c r="R2" s="9" t="str">
        <f>Q2&amp;"Q"&amp;P2</f>
        <v>2018Q2</v>
      </c>
      <c r="Y2" s="66"/>
      <c r="AC2" s="154" t="s">
        <v>18</v>
      </c>
      <c r="AF2" s="87" t="s">
        <v>246</v>
      </c>
      <c r="AH2" s="88">
        <v>1</v>
      </c>
      <c r="AI2" s="88">
        <v>2</v>
      </c>
      <c r="AJ2" s="88">
        <v>3</v>
      </c>
      <c r="AK2" s="89" t="s">
        <v>247</v>
      </c>
      <c r="AL2" s="90" t="s">
        <v>382</v>
      </c>
    </row>
    <row r="3" spans="2:38" x14ac:dyDescent="0.3">
      <c r="G3" s="60"/>
      <c r="H3" s="60"/>
      <c r="I3" s="60"/>
      <c r="J3" s="63"/>
      <c r="K3" s="63"/>
      <c r="L3" s="60"/>
      <c r="M3" s="63"/>
      <c r="N3" s="63"/>
      <c r="O3" s="60"/>
      <c r="P3" s="63"/>
      <c r="Q3" s="63"/>
      <c r="R3" s="60"/>
      <c r="Y3" s="71"/>
      <c r="AC3" s="154" t="s">
        <v>15</v>
      </c>
      <c r="AF3" s="49" t="str">
        <f>data!B3</f>
        <v>DP.DOD.DECT.CR.GG</v>
      </c>
      <c r="AG3" s="42" t="e">
        <f>data!#REF!</f>
        <v>#REF!</v>
      </c>
      <c r="AH3" s="83" t="e">
        <f>AG3</f>
        <v>#REF!</v>
      </c>
      <c r="AK3" s="84" t="e">
        <f>CONCATENATE(AH3,", ",AI3,", ",AJ3)</f>
        <v>#REF!</v>
      </c>
      <c r="AL3" t="s">
        <v>249</v>
      </c>
    </row>
    <row r="4" spans="2:38" x14ac:dyDescent="0.3">
      <c r="G4" s="60"/>
      <c r="H4" s="60"/>
      <c r="I4" s="60"/>
      <c r="J4" s="63"/>
      <c r="K4" s="63"/>
      <c r="L4" s="60"/>
      <c r="M4" s="63"/>
      <c r="N4" s="63"/>
      <c r="O4" s="60"/>
      <c r="P4" s="63"/>
      <c r="Q4" s="63"/>
      <c r="R4" s="60"/>
      <c r="Y4" s="72"/>
      <c r="AC4" s="154" t="s">
        <v>16</v>
      </c>
      <c r="AF4" s="49" t="str">
        <f>data!B4</f>
        <v>DP.DOD.DSTC.CR.GG</v>
      </c>
      <c r="AG4" s="43" t="e">
        <f>data!#REF!</f>
        <v>#REF!</v>
      </c>
      <c r="AH4" t="e">
        <f>AH3</f>
        <v>#REF!</v>
      </c>
      <c r="AI4" t="e">
        <f>AG4</f>
        <v>#REF!</v>
      </c>
      <c r="AK4" s="84" t="e">
        <f>CONCATENATE(AH4,", ",AI4,", ",AJ4)</f>
        <v>#REF!</v>
      </c>
      <c r="AL4" t="s">
        <v>250</v>
      </c>
    </row>
    <row r="5" spans="2:38" x14ac:dyDescent="0.3">
      <c r="G5" s="60"/>
      <c r="H5" s="60"/>
      <c r="I5" s="60"/>
      <c r="J5" s="63"/>
      <c r="K5" s="63"/>
      <c r="L5" s="60"/>
      <c r="M5" s="63"/>
      <c r="N5" s="63"/>
      <c r="O5" s="60"/>
      <c r="P5" s="63"/>
      <c r="Q5" s="63"/>
      <c r="R5" s="60"/>
      <c r="Y5" s="72"/>
      <c r="AC5" s="154" t="s">
        <v>17</v>
      </c>
      <c r="AF5" s="49" t="str">
        <f>data!B5</f>
        <v>DP.DOD.DSCD.CR.GG</v>
      </c>
      <c r="AG5" s="43" t="e">
        <f>data!#REF!</f>
        <v>#REF!</v>
      </c>
      <c r="AH5" t="e">
        <f>AH4</f>
        <v>#REF!</v>
      </c>
      <c r="AI5" t="e">
        <f>AI4</f>
        <v>#REF!</v>
      </c>
      <c r="AJ5" t="e">
        <f>AG5</f>
        <v>#REF!</v>
      </c>
      <c r="AK5" s="84" t="e">
        <f>CONCATENATE(AH5,", ",AI5,", ",AJ5)</f>
        <v>#REF!</v>
      </c>
      <c r="AL5" t="s">
        <v>251</v>
      </c>
    </row>
    <row r="6" spans="2:38" x14ac:dyDescent="0.3">
      <c r="G6" s="60"/>
      <c r="H6" s="60"/>
      <c r="I6" s="60"/>
      <c r="J6" s="63"/>
      <c r="K6" s="63"/>
      <c r="L6" s="60"/>
      <c r="M6" s="63"/>
      <c r="N6" s="63"/>
      <c r="O6" s="60"/>
      <c r="P6" s="63"/>
      <c r="Q6" s="63"/>
      <c r="R6" s="60"/>
      <c r="Y6" s="72"/>
      <c r="AC6" s="154" t="s">
        <v>22</v>
      </c>
      <c r="AF6" s="49" t="str">
        <f>data!B6</f>
        <v>DP.DOD.DSDS.CR.GG</v>
      </c>
      <c r="AG6" s="43" t="e">
        <f>data!#REF!</f>
        <v>#REF!</v>
      </c>
      <c r="AH6" t="e">
        <f t="shared" ref="AH6:AH24" si="0">AH5</f>
        <v>#REF!</v>
      </c>
      <c r="AI6" t="e">
        <f>AI5</f>
        <v>#REF!</v>
      </c>
      <c r="AJ6" t="e">
        <f>AG6</f>
        <v>#REF!</v>
      </c>
      <c r="AK6" s="84" t="e">
        <f>CONCATENATE(AH6,", ",AI6,", ",AJ6)</f>
        <v>#REF!</v>
      </c>
      <c r="AL6" t="s">
        <v>252</v>
      </c>
    </row>
    <row r="7" spans="2:38" x14ac:dyDescent="0.3">
      <c r="G7" s="60"/>
      <c r="H7" s="60"/>
      <c r="I7" s="60"/>
      <c r="J7" s="63"/>
      <c r="K7" s="63"/>
      <c r="L7" s="60"/>
      <c r="M7" s="63"/>
      <c r="N7" s="63"/>
      <c r="O7" s="60"/>
      <c r="P7" s="63"/>
      <c r="Q7" s="63"/>
      <c r="R7" s="60"/>
      <c r="Y7" s="72"/>
      <c r="AC7" s="154" t="s">
        <v>19</v>
      </c>
      <c r="AF7" s="49" t="str">
        <f>data!B7</f>
        <v>DP.DOD.DSLO.CR.GG</v>
      </c>
      <c r="AG7" s="43" t="e">
        <f>data!#REF!</f>
        <v>#REF!</v>
      </c>
      <c r="AH7" t="e">
        <f t="shared" si="0"/>
        <v>#REF!</v>
      </c>
      <c r="AI7" t="e">
        <f>AI6</f>
        <v>#REF!</v>
      </c>
      <c r="AJ7" t="e">
        <f>AG7</f>
        <v>#REF!</v>
      </c>
      <c r="AK7" s="84" t="e">
        <f t="shared" ref="AK7:AK70" si="1">CONCATENATE(AH7,", ",AI7,", ",AJ7)</f>
        <v>#REF!</v>
      </c>
      <c r="AL7" t="s">
        <v>253</v>
      </c>
    </row>
    <row r="8" spans="2:38" x14ac:dyDescent="0.3">
      <c r="G8" s="60"/>
      <c r="H8" s="60"/>
      <c r="I8" s="60"/>
      <c r="J8" s="63"/>
      <c r="K8" s="63"/>
      <c r="L8" s="60"/>
      <c r="M8" s="63"/>
      <c r="N8" s="63"/>
      <c r="O8" s="60"/>
      <c r="P8" s="63"/>
      <c r="Q8" s="63"/>
      <c r="R8" s="60"/>
      <c r="Y8" s="73"/>
      <c r="AC8" s="154" t="s">
        <v>20</v>
      </c>
      <c r="AF8" s="49" t="str">
        <f>data!B8</f>
        <v>DP.DOD.DSIN.CR.GG</v>
      </c>
      <c r="AG8" s="43" t="e">
        <f>data!#REF!</f>
        <v>#REF!</v>
      </c>
      <c r="AH8" t="e">
        <f t="shared" si="0"/>
        <v>#REF!</v>
      </c>
      <c r="AI8" t="e">
        <f>AI7</f>
        <v>#REF!</v>
      </c>
      <c r="AJ8" t="e">
        <f>AG8</f>
        <v>#REF!</v>
      </c>
      <c r="AK8" s="84" t="e">
        <f t="shared" si="1"/>
        <v>#REF!</v>
      </c>
      <c r="AL8" t="s">
        <v>254</v>
      </c>
    </row>
    <row r="9" spans="2:38" x14ac:dyDescent="0.3">
      <c r="G9" s="60"/>
      <c r="H9" s="60"/>
      <c r="I9" s="60"/>
      <c r="J9" s="63"/>
      <c r="K9" s="63"/>
      <c r="L9" s="60"/>
      <c r="M9" s="63"/>
      <c r="N9" s="63"/>
      <c r="O9" s="60"/>
      <c r="P9" s="63"/>
      <c r="Q9" s="63"/>
      <c r="R9" s="60"/>
      <c r="Y9" s="73"/>
      <c r="AC9" s="154" t="s">
        <v>21</v>
      </c>
      <c r="AF9" s="49" t="str">
        <f>data!B9</f>
        <v>DP.DOD.DSOA.CR.GG</v>
      </c>
      <c r="AG9" s="43" t="e">
        <f>data!#REF!</f>
        <v>#REF!</v>
      </c>
      <c r="AH9" t="e">
        <f t="shared" si="0"/>
        <v>#REF!</v>
      </c>
      <c r="AI9" t="e">
        <f>AI8</f>
        <v>#REF!</v>
      </c>
      <c r="AJ9" t="e">
        <f>AG9</f>
        <v>#REF!</v>
      </c>
      <c r="AK9" s="84" t="e">
        <f t="shared" si="1"/>
        <v>#REF!</v>
      </c>
      <c r="AL9" t="s">
        <v>255</v>
      </c>
    </row>
    <row r="10" spans="2:38" x14ac:dyDescent="0.3">
      <c r="G10" s="60"/>
      <c r="H10" s="60"/>
      <c r="I10" s="60"/>
      <c r="J10" s="63"/>
      <c r="K10" s="63"/>
      <c r="L10" s="60"/>
      <c r="M10" s="63"/>
      <c r="N10" s="63"/>
      <c r="O10" s="60"/>
      <c r="P10" s="63"/>
      <c r="Q10" s="63"/>
      <c r="R10" s="60"/>
      <c r="Y10" s="71"/>
      <c r="AC10" s="154" t="s">
        <v>26</v>
      </c>
      <c r="AF10" s="49" t="str">
        <f>data!B11</f>
        <v>DP.DOD.DLTC.CR.L1.GG</v>
      </c>
      <c r="AG10" s="42" t="e">
        <f>data!#REF!</f>
        <v>#REF!</v>
      </c>
      <c r="AH10" t="e">
        <f t="shared" si="0"/>
        <v>#REF!</v>
      </c>
      <c r="AI10" t="e">
        <f>AG10</f>
        <v>#REF!</v>
      </c>
      <c r="AK10" s="84" t="e">
        <f t="shared" si="1"/>
        <v>#REF!</v>
      </c>
      <c r="AL10" t="s">
        <v>256</v>
      </c>
    </row>
    <row r="11" spans="2:38" x14ac:dyDescent="0.3">
      <c r="G11" s="60"/>
      <c r="H11" s="60"/>
      <c r="I11" s="60"/>
      <c r="J11" s="63"/>
      <c r="K11" s="63"/>
      <c r="L11" s="60"/>
      <c r="M11" s="60"/>
      <c r="N11" s="60"/>
      <c r="O11" s="60"/>
      <c r="P11" s="60"/>
      <c r="Q11" s="60"/>
      <c r="R11" s="60"/>
      <c r="Y11" s="72"/>
      <c r="AC11" s="154" t="s">
        <v>27</v>
      </c>
      <c r="AF11" s="49" t="str">
        <f>data!B12</f>
        <v>DP.DOD.DLCD.CR.L1.GG</v>
      </c>
      <c r="AG11" s="42" t="e">
        <f>data!#REF!</f>
        <v>#REF!</v>
      </c>
      <c r="AH11" t="e">
        <f t="shared" si="0"/>
        <v>#REF!</v>
      </c>
      <c r="AI11" t="e">
        <f>AI10</f>
        <v>#REF!</v>
      </c>
      <c r="AJ11" t="e">
        <f>AG11</f>
        <v>#REF!</v>
      </c>
      <c r="AK11" s="84" t="e">
        <f t="shared" si="1"/>
        <v>#REF!</v>
      </c>
      <c r="AL11" t="s">
        <v>257</v>
      </c>
    </row>
    <row r="12" spans="2:38" x14ac:dyDescent="0.3">
      <c r="G12" s="60"/>
      <c r="H12" s="60"/>
      <c r="I12" s="60"/>
      <c r="J12" s="63"/>
      <c r="K12" s="63"/>
      <c r="L12" s="60"/>
      <c r="M12" s="60"/>
      <c r="N12" s="60"/>
      <c r="O12" s="60"/>
      <c r="P12" s="60"/>
      <c r="Q12" s="60"/>
      <c r="R12" s="60"/>
      <c r="Y12" s="72"/>
      <c r="AC12" s="154" t="s">
        <v>28</v>
      </c>
      <c r="AF12" s="49" t="str">
        <f>data!B13</f>
        <v>DP.DOD.DLDS.CR.L1.GG</v>
      </c>
      <c r="AG12" s="42" t="e">
        <f>data!#REF!</f>
        <v>#REF!</v>
      </c>
      <c r="AH12" t="e">
        <f t="shared" si="0"/>
        <v>#REF!</v>
      </c>
      <c r="AI12" t="e">
        <f>AI11</f>
        <v>#REF!</v>
      </c>
      <c r="AJ12" t="e">
        <f>AG12</f>
        <v>#REF!</v>
      </c>
      <c r="AK12" s="84" t="e">
        <f t="shared" si="1"/>
        <v>#REF!</v>
      </c>
      <c r="AL12" t="s">
        <v>258</v>
      </c>
    </row>
    <row r="13" spans="2:38" x14ac:dyDescent="0.3">
      <c r="G13" s="60"/>
      <c r="H13" s="60"/>
      <c r="I13" s="60"/>
      <c r="J13" s="63"/>
      <c r="K13" s="63"/>
      <c r="L13" s="60"/>
      <c r="M13" s="60"/>
      <c r="N13" s="60"/>
      <c r="O13" s="60"/>
      <c r="P13" s="60"/>
      <c r="Q13" s="60"/>
      <c r="R13" s="60"/>
      <c r="Y13" s="72"/>
      <c r="AC13" s="154" t="s">
        <v>29</v>
      </c>
      <c r="AF13" s="49" t="str">
        <f>data!B14</f>
        <v>DP.DOD.DLLO.CR.L1.GG</v>
      </c>
      <c r="AG13" s="42" t="e">
        <f>data!#REF!</f>
        <v>#REF!</v>
      </c>
      <c r="AH13" t="e">
        <f t="shared" si="0"/>
        <v>#REF!</v>
      </c>
      <c r="AI13" t="e">
        <f>AI12</f>
        <v>#REF!</v>
      </c>
      <c r="AJ13" t="e">
        <f>AG13</f>
        <v>#REF!</v>
      </c>
      <c r="AK13" s="84" t="e">
        <f t="shared" si="1"/>
        <v>#REF!</v>
      </c>
      <c r="AL13" t="s">
        <v>259</v>
      </c>
    </row>
    <row r="14" spans="2:38" x14ac:dyDescent="0.3">
      <c r="G14" s="60"/>
      <c r="H14" s="60"/>
      <c r="I14" s="60"/>
      <c r="J14" s="63"/>
      <c r="K14" s="63"/>
      <c r="L14" s="60"/>
      <c r="M14" s="60"/>
      <c r="N14" s="60"/>
      <c r="O14" s="60"/>
      <c r="P14" s="60"/>
      <c r="Q14" s="60"/>
      <c r="R14" s="60"/>
      <c r="Y14" s="72"/>
      <c r="AC14" s="154" t="s">
        <v>33</v>
      </c>
      <c r="AF14" s="49" t="str">
        <f>data!B15</f>
        <v>DP.DOD.DLIN.CR.L1.GG</v>
      </c>
      <c r="AG14" s="42" t="e">
        <f>data!#REF!</f>
        <v>#REF!</v>
      </c>
      <c r="AH14" t="e">
        <f t="shared" si="0"/>
        <v>#REF!</v>
      </c>
      <c r="AI14" t="e">
        <f>AI13</f>
        <v>#REF!</v>
      </c>
      <c r="AJ14" t="e">
        <f>AG14</f>
        <v>#REF!</v>
      </c>
      <c r="AK14" s="84" t="e">
        <f t="shared" si="1"/>
        <v>#REF!</v>
      </c>
      <c r="AL14" t="s">
        <v>260</v>
      </c>
    </row>
    <row r="15" spans="2:38" x14ac:dyDescent="0.3">
      <c r="G15" s="60"/>
      <c r="H15" s="60"/>
      <c r="I15" s="66"/>
      <c r="J15" s="63"/>
      <c r="K15" s="63"/>
      <c r="L15" s="60"/>
      <c r="M15" s="60"/>
      <c r="N15" s="60"/>
      <c r="O15" s="60"/>
      <c r="P15" s="60"/>
      <c r="Q15" s="60"/>
      <c r="R15" s="60"/>
      <c r="Y15" s="74"/>
      <c r="AC15" s="154" t="s">
        <v>30</v>
      </c>
      <c r="AF15" s="49" t="str">
        <f>data!B16</f>
        <v>DP.DOD.DLOA.CR.L1.GG</v>
      </c>
      <c r="AG15" s="42" t="e">
        <f>data!#REF!</f>
        <v>#REF!</v>
      </c>
      <c r="AH15" t="e">
        <f t="shared" si="0"/>
        <v>#REF!</v>
      </c>
      <c r="AI15" t="e">
        <f>AI14</f>
        <v>#REF!</v>
      </c>
      <c r="AJ15" t="e">
        <f>AG15</f>
        <v>#REF!</v>
      </c>
      <c r="AK15" s="84" t="e">
        <f t="shared" si="1"/>
        <v>#REF!</v>
      </c>
      <c r="AL15" t="s">
        <v>261</v>
      </c>
    </row>
    <row r="16" spans="2:38" x14ac:dyDescent="0.3">
      <c r="G16" s="60"/>
      <c r="H16" s="60"/>
      <c r="I16" s="67"/>
      <c r="J16" s="63"/>
      <c r="K16" s="63"/>
      <c r="L16" s="60"/>
      <c r="M16" s="60"/>
      <c r="N16" s="60"/>
      <c r="O16" s="60"/>
      <c r="P16" s="60"/>
      <c r="Q16" s="60"/>
      <c r="R16" s="60"/>
      <c r="Y16" s="71"/>
      <c r="AC16" s="154" t="s">
        <v>31</v>
      </c>
      <c r="AF16" s="49" t="str">
        <f>data!B17</f>
        <v>DP.DOD.DLTC.CR.M1.GG</v>
      </c>
      <c r="AG16" s="43" t="e">
        <f>data!#REF!</f>
        <v>#REF!</v>
      </c>
      <c r="AH16" t="e">
        <f t="shared" si="0"/>
        <v>#REF!</v>
      </c>
      <c r="AI16" t="e">
        <f>AG16</f>
        <v>#REF!</v>
      </c>
      <c r="AK16" s="84" t="e">
        <f t="shared" si="1"/>
        <v>#REF!</v>
      </c>
      <c r="AL16" t="s">
        <v>262</v>
      </c>
    </row>
    <row r="17" spans="7:44" x14ac:dyDescent="0.3">
      <c r="G17" s="60"/>
      <c r="H17" s="60"/>
      <c r="I17" s="60"/>
      <c r="J17" s="63"/>
      <c r="K17" s="63"/>
      <c r="L17" s="60"/>
      <c r="M17" s="64"/>
      <c r="N17" s="65"/>
      <c r="O17" s="60"/>
      <c r="P17" s="60"/>
      <c r="Q17" s="60"/>
      <c r="R17" s="60"/>
      <c r="Y17" s="72"/>
      <c r="AC17" s="154" t="s">
        <v>32</v>
      </c>
      <c r="AF17" s="49" t="str">
        <f>data!B18</f>
        <v>DP.DOD.DLSD.CR.M1.GG</v>
      </c>
      <c r="AG17" s="43" t="e">
        <f>data!#REF!</f>
        <v>#REF!</v>
      </c>
      <c r="AH17" t="e">
        <f t="shared" si="0"/>
        <v>#REF!</v>
      </c>
      <c r="AI17" t="e">
        <f t="shared" ref="AI17:AI22" si="2">AI16</f>
        <v>#REF!</v>
      </c>
      <c r="AJ17" t="e">
        <f t="shared" ref="AJ17:AJ22" si="3">AG17</f>
        <v>#REF!</v>
      </c>
      <c r="AK17" s="84" t="e">
        <f t="shared" si="1"/>
        <v>#REF!</v>
      </c>
      <c r="AL17" t="s">
        <v>263</v>
      </c>
    </row>
    <row r="18" spans="7:44" x14ac:dyDescent="0.3">
      <c r="G18" s="60"/>
      <c r="H18" s="60"/>
      <c r="I18" s="60"/>
      <c r="J18" s="63"/>
      <c r="K18" s="63"/>
      <c r="L18" s="60"/>
      <c r="M18" s="64"/>
      <c r="N18" s="65"/>
      <c r="O18" s="60"/>
      <c r="P18" s="60"/>
      <c r="Q18" s="60"/>
      <c r="R18" s="60"/>
      <c r="Y18" s="72"/>
      <c r="AC18" s="154" t="s">
        <v>37</v>
      </c>
      <c r="AF18" s="49" t="str">
        <f>data!B19</f>
        <v>DP.DOD.DLCD.CR.M1.GG</v>
      </c>
      <c r="AG18" s="43" t="e">
        <f>data!#REF!</f>
        <v>#REF!</v>
      </c>
      <c r="AH18" t="e">
        <f t="shared" si="0"/>
        <v>#REF!</v>
      </c>
      <c r="AI18" t="e">
        <f t="shared" si="2"/>
        <v>#REF!</v>
      </c>
      <c r="AJ18" t="e">
        <f t="shared" si="3"/>
        <v>#REF!</v>
      </c>
      <c r="AK18" s="84" t="e">
        <f t="shared" si="1"/>
        <v>#REF!</v>
      </c>
      <c r="AL18" t="s">
        <v>264</v>
      </c>
    </row>
    <row r="19" spans="7:44" x14ac:dyDescent="0.3">
      <c r="G19" s="60"/>
      <c r="H19" s="60"/>
      <c r="I19" s="60"/>
      <c r="J19" s="63"/>
      <c r="K19" s="63"/>
      <c r="L19" s="60"/>
      <c r="M19" s="64"/>
      <c r="N19" s="65"/>
      <c r="O19" s="60"/>
      <c r="P19" s="60"/>
      <c r="Q19" s="60"/>
      <c r="R19" s="60"/>
      <c r="Y19" s="72"/>
      <c r="AC19" s="154" t="s">
        <v>34</v>
      </c>
      <c r="AF19" s="49" t="str">
        <f>data!B20</f>
        <v>DP.DOD.DLDS.CR.M1.GG</v>
      </c>
      <c r="AG19" s="43" t="e">
        <f>data!#REF!</f>
        <v>#REF!</v>
      </c>
      <c r="AH19" t="e">
        <f t="shared" si="0"/>
        <v>#REF!</v>
      </c>
      <c r="AI19" t="e">
        <f t="shared" si="2"/>
        <v>#REF!</v>
      </c>
      <c r="AJ19" t="e">
        <f t="shared" si="3"/>
        <v>#REF!</v>
      </c>
      <c r="AK19" s="84" t="e">
        <f t="shared" si="1"/>
        <v>#REF!</v>
      </c>
      <c r="AL19" t="s">
        <v>265</v>
      </c>
    </row>
    <row r="20" spans="7:44" x14ac:dyDescent="0.3">
      <c r="G20" s="60"/>
      <c r="H20" s="60"/>
      <c r="I20" s="60"/>
      <c r="J20" s="63"/>
      <c r="K20" s="63"/>
      <c r="L20" s="60"/>
      <c r="M20" s="64"/>
      <c r="N20" s="65"/>
      <c r="O20" s="60"/>
      <c r="P20" s="60"/>
      <c r="Q20" s="60"/>
      <c r="R20" s="60"/>
      <c r="Y20" s="72"/>
      <c r="AC20" s="154" t="s">
        <v>35</v>
      </c>
      <c r="AF20" s="49" t="str">
        <f>data!B21</f>
        <v>DP.DOD.DLLO.CR.M1.GG</v>
      </c>
      <c r="AG20" s="43" t="e">
        <f>data!#REF!</f>
        <v>#REF!</v>
      </c>
      <c r="AH20" t="e">
        <f t="shared" si="0"/>
        <v>#REF!</v>
      </c>
      <c r="AI20" t="e">
        <f t="shared" si="2"/>
        <v>#REF!</v>
      </c>
      <c r="AJ20" t="e">
        <f t="shared" si="3"/>
        <v>#REF!</v>
      </c>
      <c r="AK20" s="84" t="e">
        <f t="shared" si="1"/>
        <v>#REF!</v>
      </c>
      <c r="AL20" t="s">
        <v>266</v>
      </c>
    </row>
    <row r="21" spans="7:44" x14ac:dyDescent="0.3">
      <c r="G21" s="60"/>
      <c r="H21" s="60"/>
      <c r="I21" s="60"/>
      <c r="J21" s="63"/>
      <c r="K21" s="63"/>
      <c r="L21" s="63"/>
      <c r="M21" s="64"/>
      <c r="N21" s="65"/>
      <c r="O21" s="60"/>
      <c r="P21" s="60"/>
      <c r="Q21" s="60"/>
      <c r="R21" s="60"/>
      <c r="Y21" s="73"/>
      <c r="AC21" s="154" t="s">
        <v>36</v>
      </c>
      <c r="AF21" s="49" t="str">
        <f>data!B22</f>
        <v>DP.DOD.DLIN.CR.M1.GG</v>
      </c>
      <c r="AG21" s="43" t="e">
        <f>data!#REF!</f>
        <v>#REF!</v>
      </c>
      <c r="AH21" t="e">
        <f t="shared" si="0"/>
        <v>#REF!</v>
      </c>
      <c r="AI21" t="e">
        <f t="shared" si="2"/>
        <v>#REF!</v>
      </c>
      <c r="AJ21" t="e">
        <f t="shared" si="3"/>
        <v>#REF!</v>
      </c>
      <c r="AK21" s="84" t="e">
        <f t="shared" si="1"/>
        <v>#REF!</v>
      </c>
      <c r="AL21" t="s">
        <v>267</v>
      </c>
      <c r="AR21" s="85"/>
    </row>
    <row r="22" spans="7:44" x14ac:dyDescent="0.3">
      <c r="G22" s="60"/>
      <c r="H22" s="60"/>
      <c r="I22" s="60"/>
      <c r="J22" s="63"/>
      <c r="K22" s="63"/>
      <c r="L22" s="63"/>
      <c r="M22" s="64"/>
      <c r="N22" s="65"/>
      <c r="O22" s="60"/>
      <c r="P22" s="60"/>
      <c r="Q22" s="60"/>
      <c r="R22" s="60"/>
      <c r="Y22" s="73"/>
      <c r="AC22" s="154" t="s">
        <v>41</v>
      </c>
      <c r="AF22" s="49" t="str">
        <f>data!B23</f>
        <v>DP.DOD.DLOA.CR.M1.GG</v>
      </c>
      <c r="AG22" s="43" t="e">
        <f>data!#REF!</f>
        <v>#REF!</v>
      </c>
      <c r="AH22" t="e">
        <f t="shared" si="0"/>
        <v>#REF!</v>
      </c>
      <c r="AI22" t="e">
        <f t="shared" si="2"/>
        <v>#REF!</v>
      </c>
      <c r="AJ22" t="e">
        <f t="shared" si="3"/>
        <v>#REF!</v>
      </c>
      <c r="AK22" s="84" t="e">
        <f t="shared" si="1"/>
        <v>#REF!</v>
      </c>
      <c r="AL22" t="s">
        <v>268</v>
      </c>
    </row>
    <row r="23" spans="7:44" x14ac:dyDescent="0.3">
      <c r="G23" s="60"/>
      <c r="H23" s="60"/>
      <c r="I23" s="60"/>
      <c r="J23" s="63"/>
      <c r="K23" s="63"/>
      <c r="L23" s="63"/>
      <c r="M23" s="64"/>
      <c r="N23" s="65"/>
      <c r="O23" s="60"/>
      <c r="P23" s="60"/>
      <c r="Q23" s="60"/>
      <c r="R23" s="60"/>
      <c r="Y23" s="71"/>
      <c r="AC23" s="154" t="s">
        <v>38</v>
      </c>
      <c r="AF23" s="49" t="str">
        <f>data!B30</f>
        <v>DP.DOD.DECD.CR.GG</v>
      </c>
      <c r="AG23" s="42" t="e">
        <f>data!#REF!</f>
        <v>#REF!</v>
      </c>
      <c r="AH23" t="e">
        <f t="shared" si="0"/>
        <v>#REF!</v>
      </c>
      <c r="AI23" t="e">
        <f>AG23</f>
        <v>#REF!</v>
      </c>
      <c r="AK23" s="84" t="e">
        <f t="shared" si="1"/>
        <v>#REF!</v>
      </c>
      <c r="AL23" t="s">
        <v>269</v>
      </c>
    </row>
    <row r="24" spans="7:44" x14ac:dyDescent="0.3">
      <c r="G24" s="60"/>
      <c r="H24" s="60"/>
      <c r="I24" s="60"/>
      <c r="J24" s="63"/>
      <c r="K24" s="63"/>
      <c r="L24" s="63"/>
      <c r="M24" s="64"/>
      <c r="N24" s="65"/>
      <c r="O24" s="60"/>
      <c r="P24" s="60"/>
      <c r="Q24" s="60"/>
      <c r="R24" s="60"/>
      <c r="Y24" s="72"/>
      <c r="AC24" s="154" t="s">
        <v>39</v>
      </c>
      <c r="AF24" s="49" t="str">
        <f>data!B31</f>
        <v>DP.DOD.DECX.CR.GG</v>
      </c>
      <c r="AG24" s="42" t="e">
        <f>data!#REF!</f>
        <v>#REF!</v>
      </c>
      <c r="AH24" t="e">
        <f t="shared" si="0"/>
        <v>#REF!</v>
      </c>
      <c r="AI24" t="e">
        <f>AG24</f>
        <v>#REF!</v>
      </c>
      <c r="AK24" s="84" t="e">
        <f t="shared" si="1"/>
        <v>#REF!</v>
      </c>
      <c r="AL24" t="s">
        <v>270</v>
      </c>
    </row>
    <row r="25" spans="7:44" x14ac:dyDescent="0.3">
      <c r="G25" s="60"/>
      <c r="H25" s="60"/>
      <c r="I25" s="60"/>
      <c r="J25" s="63"/>
      <c r="K25" s="63"/>
      <c r="L25" s="63"/>
      <c r="M25" s="64"/>
      <c r="N25" s="65"/>
      <c r="O25" s="60"/>
      <c r="P25" s="60"/>
      <c r="Q25" s="60"/>
      <c r="R25" s="60"/>
      <c r="Y25" s="72"/>
      <c r="AC25" s="154" t="s">
        <v>40</v>
      </c>
      <c r="AF25" s="48" t="str">
        <f>data!B193</f>
        <v>DP.DOD.DECF.CR.PS</v>
      </c>
      <c r="AG25" s="44" t="e">
        <f>data!#REF!</f>
        <v>#REF!</v>
      </c>
      <c r="AH25" s="83" t="e">
        <f>AG25</f>
        <v>#REF!</v>
      </c>
      <c r="AK25" s="84" t="e">
        <f t="shared" si="1"/>
        <v>#REF!</v>
      </c>
      <c r="AL25" t="s">
        <v>271</v>
      </c>
    </row>
    <row r="26" spans="7:44" x14ac:dyDescent="0.3">
      <c r="G26" s="60"/>
      <c r="H26" s="60"/>
      <c r="I26" s="60"/>
      <c r="J26" s="63"/>
      <c r="K26" s="63"/>
      <c r="L26" s="63"/>
      <c r="M26" s="64"/>
      <c r="N26" s="65"/>
      <c r="O26" s="60"/>
      <c r="P26" s="60"/>
      <c r="Q26" s="60"/>
      <c r="R26" s="60"/>
      <c r="Y26" s="72"/>
      <c r="AC26" s="154" t="s">
        <v>45</v>
      </c>
      <c r="AF26" s="48" t="str">
        <f>data!B194</f>
        <v>DP.DOD.DLDS.CR.MV.PS</v>
      </c>
      <c r="AG26" s="46" t="e">
        <f>data!#REF!</f>
        <v>#REF!</v>
      </c>
      <c r="AH26" t="e">
        <f>AH25</f>
        <v>#REF!</v>
      </c>
      <c r="AI26" t="e">
        <f>AG26</f>
        <v>#REF!</v>
      </c>
      <c r="AK26" s="84" t="e">
        <f t="shared" si="1"/>
        <v>#REF!</v>
      </c>
      <c r="AL26" t="s">
        <v>272</v>
      </c>
    </row>
    <row r="27" spans="7:44" x14ac:dyDescent="0.3">
      <c r="G27" s="60"/>
      <c r="H27" s="60"/>
      <c r="I27" s="60"/>
      <c r="J27" s="63"/>
      <c r="K27" s="63"/>
      <c r="L27" s="63"/>
      <c r="M27" s="64"/>
      <c r="N27" s="65"/>
      <c r="O27" s="60"/>
      <c r="P27" s="60"/>
      <c r="Q27" s="60"/>
      <c r="R27" s="60"/>
      <c r="Y27" s="72"/>
      <c r="AC27" s="154" t="s">
        <v>42</v>
      </c>
      <c r="AF27" s="48" t="e">
        <f>data!#REF!</f>
        <v>#REF!</v>
      </c>
      <c r="AG27" s="46" t="e">
        <f>data!#REF!</f>
        <v>#REF!</v>
      </c>
      <c r="AH27" t="e">
        <f t="shared" ref="AH27:AH46" si="4">AH26</f>
        <v>#REF!</v>
      </c>
      <c r="AI27" t="e">
        <f>AI26</f>
        <v>#REF!</v>
      </c>
      <c r="AJ27" t="e">
        <f>AG27</f>
        <v>#REF!</v>
      </c>
      <c r="AK27" s="84" t="e">
        <f t="shared" si="1"/>
        <v>#REF!</v>
      </c>
      <c r="AL27" t="s">
        <v>273</v>
      </c>
    </row>
    <row r="28" spans="7:44" x14ac:dyDescent="0.3">
      <c r="G28" s="60"/>
      <c r="H28" s="60"/>
      <c r="I28" s="60"/>
      <c r="J28" s="63"/>
      <c r="K28" s="63"/>
      <c r="L28" s="63"/>
      <c r="M28" s="64"/>
      <c r="N28" s="65"/>
      <c r="O28" s="60"/>
      <c r="P28" s="60"/>
      <c r="Q28" s="60"/>
      <c r="R28" s="60"/>
      <c r="Y28" s="75"/>
      <c r="AC28" s="154" t="s">
        <v>43</v>
      </c>
      <c r="AF28" s="48" t="e">
        <f>data!#REF!</f>
        <v>#REF!</v>
      </c>
      <c r="AG28" s="46" t="e">
        <f>data!#REF!</f>
        <v>#REF!</v>
      </c>
      <c r="AH28" t="e">
        <f t="shared" si="4"/>
        <v>#REF!</v>
      </c>
      <c r="AI28" t="e">
        <f>AI27</f>
        <v>#REF!</v>
      </c>
      <c r="AJ28" t="e">
        <f>AG28</f>
        <v>#REF!</v>
      </c>
      <c r="AK28" s="84" t="e">
        <f t="shared" si="1"/>
        <v>#REF!</v>
      </c>
      <c r="AL28" t="s">
        <v>274</v>
      </c>
    </row>
    <row r="29" spans="7:44" x14ac:dyDescent="0.3">
      <c r="G29" s="60"/>
      <c r="H29" s="60"/>
      <c r="I29" s="60"/>
      <c r="J29" s="63"/>
      <c r="K29" s="63"/>
      <c r="L29" s="63"/>
      <c r="M29" s="64"/>
      <c r="N29" s="65"/>
      <c r="O29" s="60"/>
      <c r="P29" s="60"/>
      <c r="Q29" s="60"/>
      <c r="R29" s="60"/>
      <c r="Y29" s="71"/>
      <c r="AC29" s="154" t="s">
        <v>44</v>
      </c>
      <c r="AF29" s="48" t="e">
        <f>data!#REF!</f>
        <v>#REF!</v>
      </c>
      <c r="AG29" s="46" t="e">
        <f>data!#REF!</f>
        <v>#REF!</v>
      </c>
      <c r="AH29" t="e">
        <f t="shared" si="4"/>
        <v>#REF!</v>
      </c>
      <c r="AI29" t="e">
        <f>AI28</f>
        <v>#REF!</v>
      </c>
      <c r="AJ29" t="e">
        <f>AG29</f>
        <v>#REF!</v>
      </c>
      <c r="AK29" s="84" t="e">
        <f t="shared" si="1"/>
        <v>#REF!</v>
      </c>
      <c r="AL29" t="s">
        <v>275</v>
      </c>
    </row>
    <row r="30" spans="7:44" x14ac:dyDescent="0.3">
      <c r="G30" s="60"/>
      <c r="H30" s="60"/>
      <c r="I30" s="60"/>
      <c r="J30" s="63"/>
      <c r="K30" s="63"/>
      <c r="L30" s="63"/>
      <c r="M30" s="64"/>
      <c r="N30" s="65"/>
      <c r="O30" s="60"/>
      <c r="P30" s="60"/>
      <c r="Q30" s="60"/>
      <c r="R30" s="60"/>
      <c r="Y30" s="72"/>
      <c r="AC30" s="154" t="s">
        <v>0</v>
      </c>
      <c r="AF30" s="48" t="e">
        <f>data!#REF!</f>
        <v>#REF!</v>
      </c>
      <c r="AG30" s="46" t="e">
        <f>data!#REF!</f>
        <v>#REF!</v>
      </c>
      <c r="AH30" t="e">
        <f t="shared" si="4"/>
        <v>#REF!</v>
      </c>
      <c r="AI30" t="e">
        <f>AI29</f>
        <v>#REF!</v>
      </c>
      <c r="AJ30" t="e">
        <f>AG30</f>
        <v>#REF!</v>
      </c>
      <c r="AK30" s="84" t="e">
        <f t="shared" si="1"/>
        <v>#REF!</v>
      </c>
      <c r="AL30" t="s">
        <v>276</v>
      </c>
    </row>
    <row r="31" spans="7:44" x14ac:dyDescent="0.3">
      <c r="G31" s="60"/>
      <c r="H31" s="60"/>
      <c r="I31" s="60"/>
      <c r="J31" s="63"/>
      <c r="K31" s="63"/>
      <c r="L31" s="63"/>
      <c r="M31" s="64"/>
      <c r="N31" s="65"/>
      <c r="O31" s="60"/>
      <c r="P31" s="60"/>
      <c r="Q31" s="60"/>
      <c r="R31" s="60"/>
      <c r="Y31" s="72"/>
      <c r="AC31" s="154" t="s">
        <v>1</v>
      </c>
      <c r="AF31" s="48" t="e">
        <f>data!#REF!</f>
        <v>#REF!</v>
      </c>
      <c r="AG31" s="46" t="e">
        <f>data!#REF!</f>
        <v>#REF!</v>
      </c>
      <c r="AH31" t="e">
        <f t="shared" si="4"/>
        <v>#REF!</v>
      </c>
      <c r="AI31" t="e">
        <f>AI30</f>
        <v>#REF!</v>
      </c>
      <c r="AJ31" t="e">
        <f>AG31</f>
        <v>#REF!</v>
      </c>
      <c r="AK31" s="84" t="e">
        <f t="shared" si="1"/>
        <v>#REF!</v>
      </c>
      <c r="AL31" t="s">
        <v>277</v>
      </c>
    </row>
    <row r="32" spans="7:44" x14ac:dyDescent="0.3">
      <c r="G32" s="60"/>
      <c r="H32" s="60"/>
      <c r="I32" s="60"/>
      <c r="J32" s="63"/>
      <c r="K32" s="63"/>
      <c r="L32" s="63"/>
      <c r="M32" s="64"/>
      <c r="N32" s="65"/>
      <c r="O32" s="60"/>
      <c r="P32" s="60"/>
      <c r="Q32" s="60"/>
      <c r="R32" s="60"/>
      <c r="Y32" s="72"/>
      <c r="AC32" s="154" t="s">
        <v>2</v>
      </c>
      <c r="AF32" s="48" t="e">
        <f>data!#REF!</f>
        <v>#REF!</v>
      </c>
      <c r="AG32" s="44" t="e">
        <f>data!#REF!</f>
        <v>#REF!</v>
      </c>
      <c r="AH32" t="e">
        <f t="shared" si="4"/>
        <v>#REF!</v>
      </c>
      <c r="AI32" t="e">
        <f>AG32</f>
        <v>#REF!</v>
      </c>
      <c r="AK32" s="84" t="e">
        <f t="shared" si="1"/>
        <v>#REF!</v>
      </c>
      <c r="AL32" t="s">
        <v>278</v>
      </c>
    </row>
    <row r="33" spans="2:38" x14ac:dyDescent="0.3">
      <c r="G33" s="60"/>
      <c r="H33" s="60"/>
      <c r="I33" s="60"/>
      <c r="J33" s="63"/>
      <c r="K33" s="63"/>
      <c r="L33" s="63"/>
      <c r="M33" s="64"/>
      <c r="N33" s="65"/>
      <c r="O33" s="60"/>
      <c r="P33" s="60"/>
      <c r="Q33" s="60"/>
      <c r="R33" s="60"/>
      <c r="Y33" s="72"/>
      <c r="AC33" s="154" t="s">
        <v>3</v>
      </c>
      <c r="AF33" s="48" t="e">
        <f>data!#REF!</f>
        <v>#REF!</v>
      </c>
      <c r="AG33" s="44" t="e">
        <f>data!#REF!</f>
        <v>#REF!</v>
      </c>
      <c r="AH33" t="e">
        <f t="shared" si="4"/>
        <v>#REF!</v>
      </c>
      <c r="AI33" t="e">
        <f>AI32</f>
        <v>#REF!</v>
      </c>
      <c r="AJ33" t="e">
        <f>AG33</f>
        <v>#REF!</v>
      </c>
      <c r="AK33" s="84" t="e">
        <f t="shared" si="1"/>
        <v>#REF!</v>
      </c>
      <c r="AL33" t="s">
        <v>279</v>
      </c>
    </row>
    <row r="34" spans="2:38" x14ac:dyDescent="0.3">
      <c r="G34" s="60"/>
      <c r="H34" s="60"/>
      <c r="I34" s="60"/>
      <c r="J34" s="63"/>
      <c r="K34" s="63"/>
      <c r="L34" s="63"/>
      <c r="M34" s="64"/>
      <c r="N34" s="65"/>
      <c r="O34" s="60"/>
      <c r="P34" s="60"/>
      <c r="Q34" s="60"/>
      <c r="R34" s="60"/>
      <c r="Y34" s="73"/>
      <c r="AC34" s="154" t="s">
        <v>4</v>
      </c>
      <c r="AF34" s="48" t="e">
        <f>data!#REF!</f>
        <v>#REF!</v>
      </c>
      <c r="AG34" s="44" t="e">
        <f>data!#REF!</f>
        <v>#REF!</v>
      </c>
      <c r="AH34" t="e">
        <f t="shared" si="4"/>
        <v>#REF!</v>
      </c>
      <c r="AI34" t="e">
        <f>AI33</f>
        <v>#REF!</v>
      </c>
      <c r="AJ34" t="e">
        <f>AG34</f>
        <v>#REF!</v>
      </c>
      <c r="AK34" s="84" t="e">
        <f t="shared" si="1"/>
        <v>#REF!</v>
      </c>
      <c r="AL34" t="s">
        <v>280</v>
      </c>
    </row>
    <row r="35" spans="2:38" x14ac:dyDescent="0.3">
      <c r="G35" s="60"/>
      <c r="H35" s="60"/>
      <c r="I35" s="60"/>
      <c r="J35" s="63"/>
      <c r="K35" s="63"/>
      <c r="L35" s="63"/>
      <c r="M35" s="64"/>
      <c r="N35" s="65"/>
      <c r="O35" s="60"/>
      <c r="P35" s="60"/>
      <c r="Q35" s="60"/>
      <c r="R35" s="60"/>
      <c r="Y35" s="73"/>
      <c r="AC35" s="154" t="s">
        <v>5</v>
      </c>
      <c r="AF35" s="48" t="e">
        <f>data!#REF!</f>
        <v>#REF!</v>
      </c>
      <c r="AG35" s="44" t="e">
        <f>data!#REF!</f>
        <v>#REF!</v>
      </c>
      <c r="AH35" t="e">
        <f t="shared" si="4"/>
        <v>#REF!</v>
      </c>
      <c r="AI35" t="e">
        <f>AI34</f>
        <v>#REF!</v>
      </c>
      <c r="AJ35" t="e">
        <f>AG35</f>
        <v>#REF!</v>
      </c>
      <c r="AK35" s="84" t="e">
        <f t="shared" si="1"/>
        <v>#REF!</v>
      </c>
      <c r="AL35" t="s">
        <v>281</v>
      </c>
    </row>
    <row r="36" spans="2:38" x14ac:dyDescent="0.3">
      <c r="B36" s="59"/>
      <c r="C36" s="59"/>
      <c r="G36" s="60"/>
      <c r="H36" s="60"/>
      <c r="I36" s="60"/>
      <c r="J36" s="63"/>
      <c r="K36" s="63"/>
      <c r="L36" s="63"/>
      <c r="M36" s="64"/>
      <c r="N36" s="65"/>
      <c r="O36" s="60"/>
      <c r="P36" s="60"/>
      <c r="Q36" s="60"/>
      <c r="R36" s="60"/>
      <c r="Y36" s="71"/>
      <c r="AC36" s="154" t="s">
        <v>6</v>
      </c>
      <c r="AF36" s="48" t="e">
        <f>data!#REF!</f>
        <v>#REF!</v>
      </c>
      <c r="AG36" s="44" t="e">
        <f>data!#REF!</f>
        <v>#REF!</v>
      </c>
      <c r="AH36" t="e">
        <f t="shared" si="4"/>
        <v>#REF!</v>
      </c>
      <c r="AI36" t="e">
        <f>AI35</f>
        <v>#REF!</v>
      </c>
      <c r="AJ36" t="e">
        <f>AG36</f>
        <v>#REF!</v>
      </c>
      <c r="AK36" s="84" t="e">
        <f t="shared" si="1"/>
        <v>#REF!</v>
      </c>
      <c r="AL36" t="s">
        <v>282</v>
      </c>
    </row>
    <row r="37" spans="2:38" x14ac:dyDescent="0.3">
      <c r="G37" s="60"/>
      <c r="H37" s="60"/>
      <c r="I37" s="60"/>
      <c r="J37" s="63"/>
      <c r="K37" s="63"/>
      <c r="L37" s="63"/>
      <c r="M37" s="64"/>
      <c r="N37" s="65"/>
      <c r="O37" s="60"/>
      <c r="P37" s="60"/>
      <c r="Q37" s="60"/>
      <c r="R37" s="60"/>
      <c r="Y37" s="72"/>
      <c r="AC37" s="154" t="s">
        <v>7</v>
      </c>
      <c r="AF37" s="48" t="e">
        <f>data!#REF!</f>
        <v>#REF!</v>
      </c>
      <c r="AG37" s="44" t="e">
        <f>data!#REF!</f>
        <v>#REF!</v>
      </c>
      <c r="AH37" t="e">
        <f t="shared" si="4"/>
        <v>#REF!</v>
      </c>
      <c r="AI37" t="e">
        <f>AI36</f>
        <v>#REF!</v>
      </c>
      <c r="AJ37" t="e">
        <f>AG37</f>
        <v>#REF!</v>
      </c>
      <c r="AK37" s="84" t="e">
        <f t="shared" si="1"/>
        <v>#REF!</v>
      </c>
      <c r="AL37" t="s">
        <v>283</v>
      </c>
    </row>
    <row r="38" spans="2:38" x14ac:dyDescent="0.3">
      <c r="Y38" s="72"/>
      <c r="AC38" s="153" t="s">
        <v>8</v>
      </c>
      <c r="AF38" s="48" t="e">
        <f>data!#REF!</f>
        <v>#REF!</v>
      </c>
      <c r="AG38" s="46" t="e">
        <f>data!#REF!</f>
        <v>#REF!</v>
      </c>
      <c r="AH38" t="e">
        <f t="shared" si="4"/>
        <v>#REF!</v>
      </c>
      <c r="AI38" t="e">
        <f>AG38</f>
        <v>#REF!</v>
      </c>
      <c r="AK38" s="84" t="e">
        <f t="shared" si="1"/>
        <v>#REF!</v>
      </c>
      <c r="AL38" t="s">
        <v>284</v>
      </c>
    </row>
    <row r="39" spans="2:38" x14ac:dyDescent="0.3">
      <c r="Y39" s="72"/>
      <c r="AC39" s="153" t="s">
        <v>9</v>
      </c>
      <c r="AF39" s="48" t="e">
        <f>data!#REF!</f>
        <v>#REF!</v>
      </c>
      <c r="AG39" s="46" t="e">
        <f>data!#REF!</f>
        <v>#REF!</v>
      </c>
      <c r="AH39" t="e">
        <f t="shared" si="4"/>
        <v>#REF!</v>
      </c>
      <c r="AI39" t="e">
        <f t="shared" ref="AI39:AI44" si="5">AI38</f>
        <v>#REF!</v>
      </c>
      <c r="AJ39" t="e">
        <f t="shared" ref="AJ39:AJ44" si="6">AG39</f>
        <v>#REF!</v>
      </c>
      <c r="AK39" s="84" t="e">
        <f t="shared" si="1"/>
        <v>#REF!</v>
      </c>
      <c r="AL39" t="s">
        <v>285</v>
      </c>
    </row>
    <row r="40" spans="2:38" x14ac:dyDescent="0.3">
      <c r="Y40" s="72"/>
      <c r="AC40" s="153" t="s">
        <v>10</v>
      </c>
      <c r="AF40" s="48" t="e">
        <f>data!#REF!</f>
        <v>#REF!</v>
      </c>
      <c r="AG40" s="46" t="e">
        <f>data!#REF!</f>
        <v>#REF!</v>
      </c>
      <c r="AH40" t="e">
        <f t="shared" si="4"/>
        <v>#REF!</v>
      </c>
      <c r="AI40" t="e">
        <f t="shared" si="5"/>
        <v>#REF!</v>
      </c>
      <c r="AJ40" t="e">
        <f t="shared" si="6"/>
        <v>#REF!</v>
      </c>
      <c r="AK40" s="84" t="e">
        <f t="shared" si="1"/>
        <v>#REF!</v>
      </c>
      <c r="AL40" t="s">
        <v>286</v>
      </c>
    </row>
    <row r="41" spans="2:38" x14ac:dyDescent="0.3">
      <c r="Y41" s="74"/>
      <c r="AC41" s="153" t="s">
        <v>11</v>
      </c>
      <c r="AF41" s="48" t="e">
        <f>data!#REF!</f>
        <v>#REF!</v>
      </c>
      <c r="AG41" s="46" t="e">
        <f>data!#REF!</f>
        <v>#REF!</v>
      </c>
      <c r="AH41" t="e">
        <f t="shared" si="4"/>
        <v>#REF!</v>
      </c>
      <c r="AI41" t="e">
        <f t="shared" si="5"/>
        <v>#REF!</v>
      </c>
      <c r="AJ41" t="e">
        <f t="shared" si="6"/>
        <v>#REF!</v>
      </c>
      <c r="AK41" s="84" t="e">
        <f t="shared" si="1"/>
        <v>#REF!</v>
      </c>
      <c r="AL41" t="s">
        <v>287</v>
      </c>
    </row>
    <row r="42" spans="2:38" x14ac:dyDescent="0.3">
      <c r="Y42" s="71"/>
      <c r="AC42" s="153" t="s">
        <v>104</v>
      </c>
      <c r="AF42" s="48" t="e">
        <f>data!#REF!</f>
        <v>#REF!</v>
      </c>
      <c r="AG42" s="46" t="e">
        <f>data!#REF!</f>
        <v>#REF!</v>
      </c>
      <c r="AH42" t="e">
        <f t="shared" si="4"/>
        <v>#REF!</v>
      </c>
      <c r="AI42" t="e">
        <f t="shared" si="5"/>
        <v>#REF!</v>
      </c>
      <c r="AJ42" t="e">
        <f t="shared" si="6"/>
        <v>#REF!</v>
      </c>
      <c r="AK42" s="84" t="e">
        <f t="shared" si="1"/>
        <v>#REF!</v>
      </c>
      <c r="AL42" t="s">
        <v>288</v>
      </c>
    </row>
    <row r="43" spans="2:38" x14ac:dyDescent="0.3">
      <c r="Y43" s="72"/>
      <c r="AC43" s="153" t="s">
        <v>105</v>
      </c>
      <c r="AF43" s="48" t="e">
        <f>data!#REF!</f>
        <v>#REF!</v>
      </c>
      <c r="AG43" s="46" t="e">
        <f>data!#REF!</f>
        <v>#REF!</v>
      </c>
      <c r="AH43" t="e">
        <f t="shared" si="4"/>
        <v>#REF!</v>
      </c>
      <c r="AI43" t="e">
        <f t="shared" si="5"/>
        <v>#REF!</v>
      </c>
      <c r="AJ43" t="e">
        <f t="shared" si="6"/>
        <v>#REF!</v>
      </c>
      <c r="AK43" s="84" t="e">
        <f t="shared" si="1"/>
        <v>#REF!</v>
      </c>
      <c r="AL43" t="s">
        <v>289</v>
      </c>
    </row>
    <row r="44" spans="2:38" x14ac:dyDescent="0.3">
      <c r="Y44" s="72"/>
      <c r="AC44" s="153" t="s">
        <v>106</v>
      </c>
      <c r="AF44" s="48" t="e">
        <f>data!#REF!</f>
        <v>#REF!</v>
      </c>
      <c r="AG44" s="46" t="e">
        <f>data!#REF!</f>
        <v>#REF!</v>
      </c>
      <c r="AH44" t="e">
        <f t="shared" si="4"/>
        <v>#REF!</v>
      </c>
      <c r="AI44" t="e">
        <f t="shared" si="5"/>
        <v>#REF!</v>
      </c>
      <c r="AJ44" t="e">
        <f t="shared" si="6"/>
        <v>#REF!</v>
      </c>
      <c r="AK44" s="84" t="e">
        <f t="shared" si="1"/>
        <v>#REF!</v>
      </c>
      <c r="AL44" t="s">
        <v>290</v>
      </c>
    </row>
    <row r="45" spans="2:38" x14ac:dyDescent="0.3">
      <c r="B45" s="59"/>
      <c r="C45" s="59"/>
      <c r="Y45" s="72"/>
      <c r="AC45" s="153" t="s">
        <v>107</v>
      </c>
      <c r="AF45" s="48" t="e">
        <f>data!#REF!</f>
        <v>#REF!</v>
      </c>
      <c r="AG45" s="44" t="e">
        <f>data!#REF!</f>
        <v>#REF!</v>
      </c>
      <c r="AH45" t="e">
        <f t="shared" si="4"/>
        <v>#REF!</v>
      </c>
      <c r="AI45" t="e">
        <f>AG45</f>
        <v>#REF!</v>
      </c>
      <c r="AK45" s="84" t="e">
        <f t="shared" si="1"/>
        <v>#REF!</v>
      </c>
      <c r="AL45" t="s">
        <v>291</v>
      </c>
    </row>
    <row r="46" spans="2:38" x14ac:dyDescent="0.3">
      <c r="Y46" s="72"/>
      <c r="AC46" s="58" t="s">
        <v>108</v>
      </c>
      <c r="AF46" s="48" t="e">
        <f>data!#REF!</f>
        <v>#REF!</v>
      </c>
      <c r="AG46" s="44" t="e">
        <f>data!#REF!</f>
        <v>#REF!</v>
      </c>
      <c r="AH46" t="e">
        <f t="shared" si="4"/>
        <v>#REF!</v>
      </c>
      <c r="AI46" t="e">
        <f>AG46</f>
        <v>#REF!</v>
      </c>
      <c r="AK46" s="84" t="e">
        <f t="shared" si="1"/>
        <v>#REF!</v>
      </c>
      <c r="AL46" t="s">
        <v>292</v>
      </c>
    </row>
    <row r="47" spans="2:38" x14ac:dyDescent="0.3">
      <c r="Y47" s="72"/>
      <c r="AC47" s="58" t="s">
        <v>109</v>
      </c>
      <c r="AF47" s="50" t="e">
        <f>data!#REF!</f>
        <v>#REF!</v>
      </c>
      <c r="AG47" s="45" t="e">
        <f>data!#REF!</f>
        <v>#REF!</v>
      </c>
      <c r="AH47" s="83" t="e">
        <f>AG47</f>
        <v>#REF!</v>
      </c>
      <c r="AK47" s="84" t="e">
        <f t="shared" si="1"/>
        <v>#REF!</v>
      </c>
      <c r="AL47" t="s">
        <v>293</v>
      </c>
    </row>
    <row r="48" spans="2:38" x14ac:dyDescent="0.3">
      <c r="Y48" s="73"/>
      <c r="AC48" s="58" t="s">
        <v>110</v>
      </c>
      <c r="AF48" s="50" t="e">
        <f>data!#REF!</f>
        <v>#REF!</v>
      </c>
      <c r="AG48" s="47" t="e">
        <f>data!#REF!</f>
        <v>#REF!</v>
      </c>
      <c r="AH48" t="e">
        <f>AH47</f>
        <v>#REF!</v>
      </c>
      <c r="AI48" t="e">
        <f>AG48</f>
        <v>#REF!</v>
      </c>
      <c r="AK48" s="84" t="e">
        <f t="shared" si="1"/>
        <v>#REF!</v>
      </c>
      <c r="AL48" t="s">
        <v>294</v>
      </c>
    </row>
    <row r="49" spans="25:38" x14ac:dyDescent="0.3">
      <c r="Y49" s="73"/>
      <c r="AC49" s="58" t="s">
        <v>111</v>
      </c>
      <c r="AF49" s="50" t="e">
        <f>data!#REF!</f>
        <v>#REF!</v>
      </c>
      <c r="AG49" s="47" t="e">
        <f>data!#REF!</f>
        <v>#REF!</v>
      </c>
      <c r="AH49" t="e">
        <f>AH48</f>
        <v>#REF!</v>
      </c>
      <c r="AI49" t="e">
        <f>AI48</f>
        <v>#REF!</v>
      </c>
      <c r="AJ49" t="e">
        <f>AG49</f>
        <v>#REF!</v>
      </c>
      <c r="AK49" s="84" t="e">
        <f t="shared" si="1"/>
        <v>#REF!</v>
      </c>
      <c r="AL49" t="s">
        <v>295</v>
      </c>
    </row>
    <row r="50" spans="25:38" x14ac:dyDescent="0.3">
      <c r="Y50" s="71"/>
      <c r="AC50" s="58" t="s">
        <v>112</v>
      </c>
      <c r="AF50" s="50" t="e">
        <f>data!#REF!</f>
        <v>#REF!</v>
      </c>
      <c r="AG50" s="47" t="e">
        <f>data!#REF!</f>
        <v>#REF!</v>
      </c>
      <c r="AH50" t="e">
        <f t="shared" ref="AH50:AH68" si="7">AH49</f>
        <v>#REF!</v>
      </c>
      <c r="AI50" t="e">
        <f>AI49</f>
        <v>#REF!</v>
      </c>
      <c r="AJ50" t="e">
        <f>AG50</f>
        <v>#REF!</v>
      </c>
      <c r="AK50" s="84" t="e">
        <f t="shared" si="1"/>
        <v>#REF!</v>
      </c>
      <c r="AL50" t="s">
        <v>296</v>
      </c>
    </row>
    <row r="51" spans="25:38" x14ac:dyDescent="0.3">
      <c r="Y51" s="72"/>
      <c r="AC51" s="58" t="s">
        <v>113</v>
      </c>
      <c r="AF51" s="50" t="e">
        <f>data!#REF!</f>
        <v>#REF!</v>
      </c>
      <c r="AG51" s="47" t="e">
        <f>data!#REF!</f>
        <v>#REF!</v>
      </c>
      <c r="AH51" t="e">
        <f t="shared" si="7"/>
        <v>#REF!</v>
      </c>
      <c r="AI51" t="e">
        <f>AI50</f>
        <v>#REF!</v>
      </c>
      <c r="AJ51" t="e">
        <f>AG51</f>
        <v>#REF!</v>
      </c>
      <c r="AK51" s="84" t="e">
        <f t="shared" si="1"/>
        <v>#REF!</v>
      </c>
      <c r="AL51" t="s">
        <v>297</v>
      </c>
    </row>
    <row r="52" spans="25:38" x14ac:dyDescent="0.3">
      <c r="Y52" s="72"/>
      <c r="AC52" s="58" t="s">
        <v>114</v>
      </c>
      <c r="AF52" s="50" t="e">
        <f>data!#REF!</f>
        <v>#REF!</v>
      </c>
      <c r="AG52" s="47" t="e">
        <f>data!#REF!</f>
        <v>#REF!</v>
      </c>
      <c r="AH52" t="e">
        <f t="shared" si="7"/>
        <v>#REF!</v>
      </c>
      <c r="AI52" t="e">
        <f>AI51</f>
        <v>#REF!</v>
      </c>
      <c r="AJ52" t="e">
        <f>AG52</f>
        <v>#REF!</v>
      </c>
      <c r="AK52" s="84" t="e">
        <f t="shared" si="1"/>
        <v>#REF!</v>
      </c>
      <c r="AL52" t="s">
        <v>298</v>
      </c>
    </row>
    <row r="53" spans="25:38" x14ac:dyDescent="0.3">
      <c r="Y53" s="72"/>
      <c r="AC53" s="58" t="s">
        <v>115</v>
      </c>
      <c r="AF53" s="50" t="e">
        <f>data!#REF!</f>
        <v>#REF!</v>
      </c>
      <c r="AG53" s="47" t="e">
        <f>data!#REF!</f>
        <v>#REF!</v>
      </c>
      <c r="AH53" t="e">
        <f t="shared" si="7"/>
        <v>#REF!</v>
      </c>
      <c r="AI53" t="e">
        <f>AI52</f>
        <v>#REF!</v>
      </c>
      <c r="AJ53" t="e">
        <f>AG53</f>
        <v>#REF!</v>
      </c>
      <c r="AK53" s="84" t="e">
        <f t="shared" si="1"/>
        <v>#REF!</v>
      </c>
      <c r="AL53" t="s">
        <v>299</v>
      </c>
    </row>
    <row r="54" spans="25:38" x14ac:dyDescent="0.3">
      <c r="Y54" s="72"/>
      <c r="AC54" s="58" t="s">
        <v>116</v>
      </c>
      <c r="AF54" s="50" t="e">
        <f>data!#REF!</f>
        <v>#REF!</v>
      </c>
      <c r="AG54" s="45" t="e">
        <f>data!#REF!</f>
        <v>#REF!</v>
      </c>
      <c r="AH54" t="e">
        <f t="shared" si="7"/>
        <v>#REF!</v>
      </c>
      <c r="AI54" t="e">
        <f>AG54</f>
        <v>#REF!</v>
      </c>
      <c r="AK54" s="84" t="e">
        <f t="shared" si="1"/>
        <v>#REF!</v>
      </c>
      <c r="AL54" t="s">
        <v>300</v>
      </c>
    </row>
    <row r="55" spans="25:38" x14ac:dyDescent="0.3">
      <c r="Y55" s="72"/>
      <c r="AC55" s="58" t="s">
        <v>117</v>
      </c>
      <c r="AF55" s="50" t="e">
        <f>data!#REF!</f>
        <v>#REF!</v>
      </c>
      <c r="AG55" s="45" t="e">
        <f>data!#REF!</f>
        <v>#REF!</v>
      </c>
      <c r="AH55" t="e">
        <f t="shared" si="7"/>
        <v>#REF!</v>
      </c>
      <c r="AI55" t="e">
        <f>AI54</f>
        <v>#REF!</v>
      </c>
      <c r="AJ55" t="e">
        <f>AG55</f>
        <v>#REF!</v>
      </c>
      <c r="AK55" s="84" t="e">
        <f t="shared" si="1"/>
        <v>#REF!</v>
      </c>
      <c r="AL55" t="s">
        <v>301</v>
      </c>
    </row>
    <row r="56" spans="25:38" x14ac:dyDescent="0.3">
      <c r="Y56" s="74"/>
      <c r="AC56" s="58" t="s">
        <v>118</v>
      </c>
      <c r="AF56" s="50" t="e">
        <f>data!#REF!</f>
        <v>#REF!</v>
      </c>
      <c r="AG56" s="45" t="e">
        <f>data!#REF!</f>
        <v>#REF!</v>
      </c>
      <c r="AH56" t="e">
        <f t="shared" si="7"/>
        <v>#REF!</v>
      </c>
      <c r="AI56" t="e">
        <f>AI55</f>
        <v>#REF!</v>
      </c>
      <c r="AJ56" t="e">
        <f>AG56</f>
        <v>#REF!</v>
      </c>
      <c r="AK56" s="84" t="e">
        <f t="shared" si="1"/>
        <v>#REF!</v>
      </c>
      <c r="AL56" t="s">
        <v>302</v>
      </c>
    </row>
    <row r="57" spans="25:38" x14ac:dyDescent="0.3">
      <c r="Y57" s="76"/>
      <c r="AC57" s="58" t="s">
        <v>119</v>
      </c>
      <c r="AD57" s="11"/>
      <c r="AF57" s="50" t="e">
        <f>data!#REF!</f>
        <v>#REF!</v>
      </c>
      <c r="AG57" s="45" t="e">
        <f>data!#REF!</f>
        <v>#REF!</v>
      </c>
      <c r="AH57" t="e">
        <f t="shared" si="7"/>
        <v>#REF!</v>
      </c>
      <c r="AI57" t="e">
        <f>AI56</f>
        <v>#REF!</v>
      </c>
      <c r="AJ57" t="e">
        <f>AG57</f>
        <v>#REF!</v>
      </c>
      <c r="AK57" s="84" t="e">
        <f t="shared" si="1"/>
        <v>#REF!</v>
      </c>
      <c r="AL57" t="s">
        <v>303</v>
      </c>
    </row>
    <row r="58" spans="25:38" x14ac:dyDescent="0.3">
      <c r="Y58" s="72"/>
      <c r="AC58" s="58" t="s">
        <v>120</v>
      </c>
      <c r="AF58" s="50" t="e">
        <f>data!#REF!</f>
        <v>#REF!</v>
      </c>
      <c r="AG58" s="45" t="e">
        <f>data!#REF!</f>
        <v>#REF!</v>
      </c>
      <c r="AH58" t="e">
        <f t="shared" si="7"/>
        <v>#REF!</v>
      </c>
      <c r="AI58" t="e">
        <f>AI57</f>
        <v>#REF!</v>
      </c>
      <c r="AJ58" t="e">
        <f>AG58</f>
        <v>#REF!</v>
      </c>
      <c r="AK58" s="84" t="e">
        <f t="shared" si="1"/>
        <v>#REF!</v>
      </c>
      <c r="AL58" t="s">
        <v>304</v>
      </c>
    </row>
    <row r="59" spans="25:38" x14ac:dyDescent="0.3">
      <c r="Y59" s="72"/>
      <c r="AC59" s="58" t="s">
        <v>121</v>
      </c>
      <c r="AF59" s="50" t="e">
        <f>data!#REF!</f>
        <v>#REF!</v>
      </c>
      <c r="AG59" s="45" t="e">
        <f>data!#REF!</f>
        <v>#REF!</v>
      </c>
      <c r="AH59" t="e">
        <f t="shared" si="7"/>
        <v>#REF!</v>
      </c>
      <c r="AI59" t="e">
        <f>AI58</f>
        <v>#REF!</v>
      </c>
      <c r="AJ59" t="e">
        <f>AG59</f>
        <v>#REF!</v>
      </c>
      <c r="AK59" s="84" t="e">
        <f t="shared" si="1"/>
        <v>#REF!</v>
      </c>
      <c r="AL59" t="s">
        <v>305</v>
      </c>
    </row>
    <row r="60" spans="25:38" x14ac:dyDescent="0.3">
      <c r="Y60" s="76"/>
      <c r="AC60" s="58" t="s">
        <v>122</v>
      </c>
      <c r="AF60" s="50" t="e">
        <f>data!#REF!</f>
        <v>#REF!</v>
      </c>
      <c r="AG60" s="47" t="e">
        <f>data!#REF!</f>
        <v>#REF!</v>
      </c>
      <c r="AH60" t="e">
        <f t="shared" si="7"/>
        <v>#REF!</v>
      </c>
      <c r="AI60" t="e">
        <f>AG60</f>
        <v>#REF!</v>
      </c>
      <c r="AK60" s="84" t="e">
        <f t="shared" si="1"/>
        <v>#REF!</v>
      </c>
      <c r="AL60" t="s">
        <v>306</v>
      </c>
    </row>
    <row r="61" spans="25:38" x14ac:dyDescent="0.3">
      <c r="Y61" s="72"/>
      <c r="AC61" s="58" t="s">
        <v>123</v>
      </c>
      <c r="AF61" s="50" t="e">
        <f>data!#REF!</f>
        <v>#REF!</v>
      </c>
      <c r="AG61" s="47" t="e">
        <f>data!#REF!</f>
        <v>#REF!</v>
      </c>
      <c r="AH61" t="e">
        <f t="shared" si="7"/>
        <v>#REF!</v>
      </c>
      <c r="AI61" t="e">
        <f t="shared" ref="AI61:AI66" si="8">AI60</f>
        <v>#REF!</v>
      </c>
      <c r="AJ61" t="e">
        <f t="shared" ref="AJ61:AJ66" si="9">AG61</f>
        <v>#REF!</v>
      </c>
      <c r="AK61" s="84" t="e">
        <f t="shared" si="1"/>
        <v>#REF!</v>
      </c>
      <c r="AL61" t="s">
        <v>307</v>
      </c>
    </row>
    <row r="62" spans="25:38" x14ac:dyDescent="0.3">
      <c r="Y62" s="72"/>
      <c r="AC62" s="58" t="s">
        <v>778</v>
      </c>
      <c r="AF62" s="50" t="e">
        <f>data!#REF!</f>
        <v>#REF!</v>
      </c>
      <c r="AG62" s="47" t="e">
        <f>data!#REF!</f>
        <v>#REF!</v>
      </c>
      <c r="AH62" t="e">
        <f t="shared" si="7"/>
        <v>#REF!</v>
      </c>
      <c r="AI62" t="e">
        <f t="shared" si="8"/>
        <v>#REF!</v>
      </c>
      <c r="AJ62" t="e">
        <f t="shared" si="9"/>
        <v>#REF!</v>
      </c>
      <c r="AK62" s="84" t="e">
        <f t="shared" si="1"/>
        <v>#REF!</v>
      </c>
      <c r="AL62" t="s">
        <v>308</v>
      </c>
    </row>
    <row r="63" spans="25:38" x14ac:dyDescent="0.3">
      <c r="Y63" s="66"/>
      <c r="AC63" s="58" t="s">
        <v>777</v>
      </c>
      <c r="AF63" s="50" t="e">
        <f>data!#REF!</f>
        <v>#REF!</v>
      </c>
      <c r="AG63" s="47" t="e">
        <f>data!#REF!</f>
        <v>#REF!</v>
      </c>
      <c r="AH63" t="e">
        <f t="shared" si="7"/>
        <v>#REF!</v>
      </c>
      <c r="AI63" t="e">
        <f t="shared" si="8"/>
        <v>#REF!</v>
      </c>
      <c r="AJ63" t="e">
        <f t="shared" si="9"/>
        <v>#REF!</v>
      </c>
      <c r="AK63" s="84" t="e">
        <f t="shared" si="1"/>
        <v>#REF!</v>
      </c>
      <c r="AL63" t="s">
        <v>309</v>
      </c>
    </row>
    <row r="64" spans="25:38" x14ac:dyDescent="0.3">
      <c r="Y64" s="77"/>
      <c r="AC64" s="58" t="s">
        <v>776</v>
      </c>
      <c r="AF64" s="50" t="e">
        <f>data!#REF!</f>
        <v>#REF!</v>
      </c>
      <c r="AG64" s="47" t="e">
        <f>data!#REF!</f>
        <v>#REF!</v>
      </c>
      <c r="AH64" t="e">
        <f t="shared" si="7"/>
        <v>#REF!</v>
      </c>
      <c r="AI64" t="e">
        <f t="shared" si="8"/>
        <v>#REF!</v>
      </c>
      <c r="AJ64" t="e">
        <f t="shared" si="9"/>
        <v>#REF!</v>
      </c>
      <c r="AK64" s="84" t="e">
        <f t="shared" si="1"/>
        <v>#REF!</v>
      </c>
      <c r="AL64" t="s">
        <v>310</v>
      </c>
    </row>
    <row r="65" spans="25:38" x14ac:dyDescent="0.3">
      <c r="Y65" s="76"/>
      <c r="AC65" s="58" t="s">
        <v>775</v>
      </c>
      <c r="AF65" s="50" t="e">
        <f>data!#REF!</f>
        <v>#REF!</v>
      </c>
      <c r="AG65" s="47" t="e">
        <f>data!#REF!</f>
        <v>#REF!</v>
      </c>
      <c r="AH65" t="e">
        <f t="shared" si="7"/>
        <v>#REF!</v>
      </c>
      <c r="AI65" t="e">
        <f t="shared" si="8"/>
        <v>#REF!</v>
      </c>
      <c r="AJ65" t="e">
        <f t="shared" si="9"/>
        <v>#REF!</v>
      </c>
      <c r="AK65" s="84" t="e">
        <f t="shared" si="1"/>
        <v>#REF!</v>
      </c>
      <c r="AL65" t="s">
        <v>311</v>
      </c>
    </row>
    <row r="66" spans="25:38" x14ac:dyDescent="0.3">
      <c r="Y66" s="76"/>
      <c r="AC66" s="58" t="s">
        <v>774</v>
      </c>
      <c r="AF66" s="50" t="e">
        <f>data!#REF!</f>
        <v>#REF!</v>
      </c>
      <c r="AG66" s="47" t="e">
        <f>data!#REF!</f>
        <v>#REF!</v>
      </c>
      <c r="AH66" t="e">
        <f t="shared" si="7"/>
        <v>#REF!</v>
      </c>
      <c r="AI66" t="e">
        <f t="shared" si="8"/>
        <v>#REF!</v>
      </c>
      <c r="AJ66" t="e">
        <f t="shared" si="9"/>
        <v>#REF!</v>
      </c>
      <c r="AK66" s="84" t="e">
        <f t="shared" si="1"/>
        <v>#REF!</v>
      </c>
      <c r="AL66" t="s">
        <v>312</v>
      </c>
    </row>
    <row r="67" spans="25:38" x14ac:dyDescent="0.3">
      <c r="Y67" s="77"/>
      <c r="AC67" s="58" t="s">
        <v>773</v>
      </c>
      <c r="AF67" s="50" t="e">
        <f>data!#REF!</f>
        <v>#REF!</v>
      </c>
      <c r="AG67" s="45" t="e">
        <f>data!#REF!</f>
        <v>#REF!</v>
      </c>
      <c r="AH67" t="e">
        <f t="shared" si="7"/>
        <v>#REF!</v>
      </c>
      <c r="AI67" t="e">
        <f>AG67</f>
        <v>#REF!</v>
      </c>
      <c r="AK67" s="84" t="e">
        <f t="shared" si="1"/>
        <v>#REF!</v>
      </c>
      <c r="AL67" t="s">
        <v>313</v>
      </c>
    </row>
    <row r="68" spans="25:38" x14ac:dyDescent="0.3">
      <c r="Y68" s="76"/>
      <c r="AC68" s="58" t="s">
        <v>772</v>
      </c>
      <c r="AF68" s="50" t="e">
        <f>data!#REF!</f>
        <v>#REF!</v>
      </c>
      <c r="AG68" s="45" t="e">
        <f>data!#REF!</f>
        <v>#REF!</v>
      </c>
      <c r="AH68" t="e">
        <f t="shared" si="7"/>
        <v>#REF!</v>
      </c>
      <c r="AI68" t="e">
        <f>AG68</f>
        <v>#REF!</v>
      </c>
      <c r="AK68" s="84" t="e">
        <f t="shared" si="1"/>
        <v>#REF!</v>
      </c>
      <c r="AL68" t="s">
        <v>314</v>
      </c>
    </row>
    <row r="69" spans="25:38" x14ac:dyDescent="0.3">
      <c r="Y69" s="76"/>
      <c r="AC69" s="58" t="s">
        <v>771</v>
      </c>
      <c r="AF69" s="53" t="e">
        <f>data!#REF!</f>
        <v>#REF!</v>
      </c>
      <c r="AG69" s="51" t="e">
        <f>data!#REF!</f>
        <v>#REF!</v>
      </c>
      <c r="AH69" s="83" t="e">
        <f>AG69</f>
        <v>#REF!</v>
      </c>
      <c r="AK69" s="84" t="e">
        <f t="shared" si="1"/>
        <v>#REF!</v>
      </c>
      <c r="AL69" t="s">
        <v>315</v>
      </c>
    </row>
    <row r="70" spans="25:38" x14ac:dyDescent="0.3">
      <c r="Y70" s="66"/>
      <c r="AC70" s="58" t="s">
        <v>780</v>
      </c>
      <c r="AF70" s="53" t="e">
        <f>data!#REF!</f>
        <v>#REF!</v>
      </c>
      <c r="AG70" s="52" t="e">
        <f>data!#REF!</f>
        <v>#REF!</v>
      </c>
      <c r="AH70" t="e">
        <f>AH69</f>
        <v>#REF!</v>
      </c>
      <c r="AI70" t="e">
        <f>AG70</f>
        <v>#REF!</v>
      </c>
      <c r="AK70" s="84" t="e">
        <f t="shared" si="1"/>
        <v>#REF!</v>
      </c>
      <c r="AL70" t="s">
        <v>316</v>
      </c>
    </row>
    <row r="71" spans="25:38" x14ac:dyDescent="0.3">
      <c r="Y71" s="66"/>
      <c r="AC71" s="58" t="s">
        <v>779</v>
      </c>
      <c r="AF71" s="53" t="e">
        <f>data!#REF!</f>
        <v>#REF!</v>
      </c>
      <c r="AG71" s="52" t="e">
        <f>data!#REF!</f>
        <v>#REF!</v>
      </c>
      <c r="AH71" t="e">
        <f>AH70</f>
        <v>#REF!</v>
      </c>
      <c r="AI71" t="e">
        <f>AI70</f>
        <v>#REF!</v>
      </c>
      <c r="AJ71" t="e">
        <f>AG71</f>
        <v>#REF!</v>
      </c>
      <c r="AK71" s="84" t="e">
        <f t="shared" ref="AK71:AK134" si="10">CONCATENATE(AH71,", ",AI71,", ",AJ71)</f>
        <v>#REF!</v>
      </c>
      <c r="AL71" t="s">
        <v>317</v>
      </c>
    </row>
    <row r="72" spans="25:38" x14ac:dyDescent="0.3">
      <c r="Y72" s="72"/>
      <c r="AC72" s="58" t="s">
        <v>781</v>
      </c>
      <c r="AF72" s="53" t="e">
        <f>data!#REF!</f>
        <v>#REF!</v>
      </c>
      <c r="AG72" s="52" t="e">
        <f>data!#REF!</f>
        <v>#REF!</v>
      </c>
      <c r="AH72" t="e">
        <f t="shared" ref="AH72:AH90" si="11">AH71</f>
        <v>#REF!</v>
      </c>
      <c r="AI72" t="e">
        <f>AI71</f>
        <v>#REF!</v>
      </c>
      <c r="AJ72" t="e">
        <f>AG72</f>
        <v>#REF!</v>
      </c>
      <c r="AK72" s="84" t="e">
        <f t="shared" si="10"/>
        <v>#REF!</v>
      </c>
      <c r="AL72" t="s">
        <v>318</v>
      </c>
    </row>
    <row r="73" spans="25:38" x14ac:dyDescent="0.3">
      <c r="Y73" s="72"/>
      <c r="AC73" s="58" t="s">
        <v>782</v>
      </c>
      <c r="AF73" s="53" t="e">
        <f>data!#REF!</f>
        <v>#REF!</v>
      </c>
      <c r="AG73" s="52" t="e">
        <f>data!#REF!</f>
        <v>#REF!</v>
      </c>
      <c r="AH73" t="e">
        <f t="shared" si="11"/>
        <v>#REF!</v>
      </c>
      <c r="AI73" t="e">
        <f>AI72</f>
        <v>#REF!</v>
      </c>
      <c r="AJ73" t="e">
        <f>AG73</f>
        <v>#REF!</v>
      </c>
      <c r="AK73" s="84" t="e">
        <f t="shared" si="10"/>
        <v>#REF!</v>
      </c>
      <c r="AL73" t="s">
        <v>319</v>
      </c>
    </row>
    <row r="74" spans="25:38" x14ac:dyDescent="0.3">
      <c r="Y74" s="75"/>
      <c r="AC74" s="58" t="s">
        <v>783</v>
      </c>
      <c r="AF74" s="53" t="e">
        <f>data!#REF!</f>
        <v>#REF!</v>
      </c>
      <c r="AG74" s="52" t="e">
        <f>data!#REF!</f>
        <v>#REF!</v>
      </c>
      <c r="AH74" t="e">
        <f t="shared" si="11"/>
        <v>#REF!</v>
      </c>
      <c r="AI74" t="e">
        <f>AI73</f>
        <v>#REF!</v>
      </c>
      <c r="AJ74" t="e">
        <f>AG74</f>
        <v>#REF!</v>
      </c>
      <c r="AK74" s="84" t="e">
        <f t="shared" si="10"/>
        <v>#REF!</v>
      </c>
      <c r="AL74" t="s">
        <v>320</v>
      </c>
    </row>
    <row r="75" spans="25:38" x14ac:dyDescent="0.3">
      <c r="Y75" s="72"/>
      <c r="AC75" s="58" t="s">
        <v>784</v>
      </c>
      <c r="AF75" s="53" t="e">
        <f>data!#REF!</f>
        <v>#REF!</v>
      </c>
      <c r="AG75" s="52" t="e">
        <f>data!#REF!</f>
        <v>#REF!</v>
      </c>
      <c r="AH75" t="e">
        <f t="shared" si="11"/>
        <v>#REF!</v>
      </c>
      <c r="AI75" t="e">
        <f>AI74</f>
        <v>#REF!</v>
      </c>
      <c r="AJ75" t="e">
        <f>AG75</f>
        <v>#REF!</v>
      </c>
      <c r="AK75" s="84" t="e">
        <f t="shared" si="10"/>
        <v>#REF!</v>
      </c>
      <c r="AL75" t="s">
        <v>321</v>
      </c>
    </row>
    <row r="76" spans="25:38" x14ac:dyDescent="0.3">
      <c r="Y76" s="72"/>
      <c r="AC76" s="58" t="s">
        <v>785</v>
      </c>
      <c r="AF76" s="53" t="e">
        <f>data!#REF!</f>
        <v>#REF!</v>
      </c>
      <c r="AG76" s="51" t="e">
        <f>data!#REF!</f>
        <v>#REF!</v>
      </c>
      <c r="AH76" t="e">
        <f t="shared" si="11"/>
        <v>#REF!</v>
      </c>
      <c r="AI76" t="e">
        <f>AG76</f>
        <v>#REF!</v>
      </c>
      <c r="AK76" s="84" t="e">
        <f t="shared" si="10"/>
        <v>#REF!</v>
      </c>
      <c r="AL76" t="s">
        <v>322</v>
      </c>
    </row>
    <row r="77" spans="25:38" x14ac:dyDescent="0.3">
      <c r="Y77" s="75"/>
      <c r="AC77" s="58" t="s">
        <v>786</v>
      </c>
      <c r="AF77" s="53" t="e">
        <f>data!#REF!</f>
        <v>#REF!</v>
      </c>
      <c r="AG77" s="51" t="e">
        <f>data!#REF!</f>
        <v>#REF!</v>
      </c>
      <c r="AH77" t="e">
        <f t="shared" si="11"/>
        <v>#REF!</v>
      </c>
      <c r="AI77" t="e">
        <f>AI76</f>
        <v>#REF!</v>
      </c>
      <c r="AJ77" t="e">
        <f>AG77</f>
        <v>#REF!</v>
      </c>
      <c r="AK77" s="84" t="e">
        <f t="shared" si="10"/>
        <v>#REF!</v>
      </c>
      <c r="AL77" t="s">
        <v>323</v>
      </c>
    </row>
    <row r="78" spans="25:38" x14ac:dyDescent="0.3">
      <c r="Y78" s="72"/>
      <c r="AC78" s="58" t="s">
        <v>787</v>
      </c>
      <c r="AF78" s="53" t="e">
        <f>data!#REF!</f>
        <v>#REF!</v>
      </c>
      <c r="AG78" s="51" t="e">
        <f>data!#REF!</f>
        <v>#REF!</v>
      </c>
      <c r="AH78" t="e">
        <f t="shared" si="11"/>
        <v>#REF!</v>
      </c>
      <c r="AI78" t="e">
        <f>AI77</f>
        <v>#REF!</v>
      </c>
      <c r="AJ78" t="e">
        <f>AG78</f>
        <v>#REF!</v>
      </c>
      <c r="AK78" s="84" t="e">
        <f t="shared" si="10"/>
        <v>#REF!</v>
      </c>
      <c r="AL78" t="s">
        <v>324</v>
      </c>
    </row>
    <row r="79" spans="25:38" x14ac:dyDescent="0.3">
      <c r="Y79" s="72"/>
      <c r="AC79" s="58" t="s">
        <v>788</v>
      </c>
      <c r="AF79" s="53" t="e">
        <f>data!#REF!</f>
        <v>#REF!</v>
      </c>
      <c r="AG79" s="51" t="e">
        <f>data!#REF!</f>
        <v>#REF!</v>
      </c>
      <c r="AH79" t="e">
        <f t="shared" si="11"/>
        <v>#REF!</v>
      </c>
      <c r="AI79" t="e">
        <f>AI78</f>
        <v>#REF!</v>
      </c>
      <c r="AJ79" t="e">
        <f>AG79</f>
        <v>#REF!</v>
      </c>
      <c r="AK79" s="84" t="e">
        <f t="shared" si="10"/>
        <v>#REF!</v>
      </c>
      <c r="AL79" t="s">
        <v>325</v>
      </c>
    </row>
    <row r="80" spans="25:38" x14ac:dyDescent="0.3">
      <c r="Y80" s="75"/>
      <c r="AC80" s="58" t="s">
        <v>789</v>
      </c>
      <c r="AF80" s="53" t="e">
        <f>data!#REF!</f>
        <v>#REF!</v>
      </c>
      <c r="AG80" s="51" t="e">
        <f>data!#REF!</f>
        <v>#REF!</v>
      </c>
      <c r="AH80" t="e">
        <f t="shared" si="11"/>
        <v>#REF!</v>
      </c>
      <c r="AI80" t="e">
        <f>AI79</f>
        <v>#REF!</v>
      </c>
      <c r="AJ80" t="e">
        <f>AG80</f>
        <v>#REF!</v>
      </c>
      <c r="AK80" s="84" t="e">
        <f t="shared" si="10"/>
        <v>#REF!</v>
      </c>
      <c r="AL80" t="s">
        <v>326</v>
      </c>
    </row>
    <row r="81" spans="25:38" x14ac:dyDescent="0.3">
      <c r="Y81" s="72"/>
      <c r="AC81" s="58" t="s">
        <v>790</v>
      </c>
      <c r="AF81" s="53" t="e">
        <f>data!#REF!</f>
        <v>#REF!</v>
      </c>
      <c r="AG81" s="51" t="e">
        <f>data!#REF!</f>
        <v>#REF!</v>
      </c>
      <c r="AH81" t="e">
        <f t="shared" si="11"/>
        <v>#REF!</v>
      </c>
      <c r="AI81" t="e">
        <f>AI80</f>
        <v>#REF!</v>
      </c>
      <c r="AJ81" t="e">
        <f>AG81</f>
        <v>#REF!</v>
      </c>
      <c r="AK81" s="84" t="e">
        <f t="shared" si="10"/>
        <v>#REF!</v>
      </c>
      <c r="AL81" t="s">
        <v>327</v>
      </c>
    </row>
    <row r="82" spans="25:38" x14ac:dyDescent="0.3">
      <c r="Y82" s="72"/>
      <c r="AC82" s="58" t="s">
        <v>791</v>
      </c>
      <c r="AF82" s="53" t="e">
        <f>data!#REF!</f>
        <v>#REF!</v>
      </c>
      <c r="AG82" s="52" t="e">
        <f>data!#REF!</f>
        <v>#REF!</v>
      </c>
      <c r="AH82" t="e">
        <f t="shared" si="11"/>
        <v>#REF!</v>
      </c>
      <c r="AI82" t="e">
        <f>AG82</f>
        <v>#REF!</v>
      </c>
      <c r="AK82" s="84" t="e">
        <f t="shared" si="10"/>
        <v>#REF!</v>
      </c>
      <c r="AL82" t="s">
        <v>328</v>
      </c>
    </row>
    <row r="83" spans="25:38" x14ac:dyDescent="0.3">
      <c r="Y83" s="74"/>
      <c r="AC83" s="58" t="s">
        <v>792</v>
      </c>
      <c r="AF83" s="53" t="e">
        <f>data!#REF!</f>
        <v>#REF!</v>
      </c>
      <c r="AG83" s="52" t="e">
        <f>data!#REF!</f>
        <v>#REF!</v>
      </c>
      <c r="AH83" t="e">
        <f t="shared" si="11"/>
        <v>#REF!</v>
      </c>
      <c r="AI83" t="e">
        <f t="shared" ref="AI83:AI88" si="12">AI82</f>
        <v>#REF!</v>
      </c>
      <c r="AJ83" t="e">
        <f t="shared" ref="AJ83:AJ88" si="13">AG83</f>
        <v>#REF!</v>
      </c>
      <c r="AK83" s="84" t="e">
        <f t="shared" si="10"/>
        <v>#REF!</v>
      </c>
      <c r="AL83" t="s">
        <v>329</v>
      </c>
    </row>
    <row r="84" spans="25:38" x14ac:dyDescent="0.3">
      <c r="Y84" s="72"/>
      <c r="AC84" s="58" t="s">
        <v>793</v>
      </c>
      <c r="AF84" s="53" t="e">
        <f>data!#REF!</f>
        <v>#REF!</v>
      </c>
      <c r="AG84" s="52" t="e">
        <f>data!#REF!</f>
        <v>#REF!</v>
      </c>
      <c r="AH84" t="e">
        <f t="shared" si="11"/>
        <v>#REF!</v>
      </c>
      <c r="AI84" t="e">
        <f t="shared" si="12"/>
        <v>#REF!</v>
      </c>
      <c r="AJ84" t="e">
        <f t="shared" si="13"/>
        <v>#REF!</v>
      </c>
      <c r="AK84" s="84" t="e">
        <f t="shared" si="10"/>
        <v>#REF!</v>
      </c>
      <c r="AL84" t="s">
        <v>330</v>
      </c>
    </row>
    <row r="85" spans="25:38" x14ac:dyDescent="0.3">
      <c r="Y85" s="72"/>
      <c r="AC85" s="58" t="s">
        <v>794</v>
      </c>
      <c r="AF85" s="53" t="e">
        <f>data!#REF!</f>
        <v>#REF!</v>
      </c>
      <c r="AG85" s="52" t="e">
        <f>data!#REF!</f>
        <v>#REF!</v>
      </c>
      <c r="AH85" t="e">
        <f t="shared" si="11"/>
        <v>#REF!</v>
      </c>
      <c r="AI85" t="e">
        <f t="shared" si="12"/>
        <v>#REF!</v>
      </c>
      <c r="AJ85" t="e">
        <f t="shared" si="13"/>
        <v>#REF!</v>
      </c>
      <c r="AK85" s="84" t="e">
        <f t="shared" si="10"/>
        <v>#REF!</v>
      </c>
      <c r="AL85" t="s">
        <v>331</v>
      </c>
    </row>
    <row r="86" spans="25:38" x14ac:dyDescent="0.3">
      <c r="Y86" s="75"/>
      <c r="AC86" s="58" t="s">
        <v>795</v>
      </c>
      <c r="AF86" s="53" t="e">
        <f>data!#REF!</f>
        <v>#REF!</v>
      </c>
      <c r="AG86" s="52" t="e">
        <f>data!#REF!</f>
        <v>#REF!</v>
      </c>
      <c r="AH86" t="e">
        <f t="shared" si="11"/>
        <v>#REF!</v>
      </c>
      <c r="AI86" t="e">
        <f t="shared" si="12"/>
        <v>#REF!</v>
      </c>
      <c r="AJ86" t="e">
        <f t="shared" si="13"/>
        <v>#REF!</v>
      </c>
      <c r="AK86" s="84" t="e">
        <f t="shared" si="10"/>
        <v>#REF!</v>
      </c>
      <c r="AL86" t="s">
        <v>332</v>
      </c>
    </row>
    <row r="87" spans="25:38" x14ac:dyDescent="0.3">
      <c r="Y87" s="72"/>
      <c r="AC87" s="58" t="s">
        <v>796</v>
      </c>
      <c r="AF87" s="53" t="e">
        <f>data!#REF!</f>
        <v>#REF!</v>
      </c>
      <c r="AG87" s="52" t="e">
        <f>data!#REF!</f>
        <v>#REF!</v>
      </c>
      <c r="AH87" t="e">
        <f t="shared" si="11"/>
        <v>#REF!</v>
      </c>
      <c r="AI87" t="e">
        <f t="shared" si="12"/>
        <v>#REF!</v>
      </c>
      <c r="AJ87" t="e">
        <f t="shared" si="13"/>
        <v>#REF!</v>
      </c>
      <c r="AK87" s="84" t="e">
        <f t="shared" si="10"/>
        <v>#REF!</v>
      </c>
      <c r="AL87" t="s">
        <v>333</v>
      </c>
    </row>
    <row r="88" spans="25:38" x14ac:dyDescent="0.3">
      <c r="Y88" s="72"/>
      <c r="AC88" s="58" t="s">
        <v>797</v>
      </c>
      <c r="AF88" s="53" t="e">
        <f>data!#REF!</f>
        <v>#REF!</v>
      </c>
      <c r="AG88" s="52" t="e">
        <f>data!#REF!</f>
        <v>#REF!</v>
      </c>
      <c r="AH88" t="e">
        <f t="shared" si="11"/>
        <v>#REF!</v>
      </c>
      <c r="AI88" t="e">
        <f t="shared" si="12"/>
        <v>#REF!</v>
      </c>
      <c r="AJ88" t="e">
        <f t="shared" si="13"/>
        <v>#REF!</v>
      </c>
      <c r="AK88" s="84" t="e">
        <f t="shared" si="10"/>
        <v>#REF!</v>
      </c>
      <c r="AL88" t="s">
        <v>334</v>
      </c>
    </row>
    <row r="89" spans="25:38" x14ac:dyDescent="0.3">
      <c r="Y89" s="66"/>
      <c r="AC89" s="58" t="s">
        <v>798</v>
      </c>
      <c r="AF89" s="53" t="e">
        <f>data!#REF!</f>
        <v>#REF!</v>
      </c>
      <c r="AG89" s="51" t="e">
        <f>data!#REF!</f>
        <v>#REF!</v>
      </c>
      <c r="AH89" t="e">
        <f t="shared" si="11"/>
        <v>#REF!</v>
      </c>
      <c r="AI89" t="e">
        <f>AG89</f>
        <v>#REF!</v>
      </c>
      <c r="AK89" s="84" t="e">
        <f t="shared" si="10"/>
        <v>#REF!</v>
      </c>
      <c r="AL89" t="s">
        <v>335</v>
      </c>
    </row>
    <row r="90" spans="25:38" x14ac:dyDescent="0.3">
      <c r="Y90" s="76"/>
      <c r="AF90" s="53" t="e">
        <f>data!#REF!</f>
        <v>#REF!</v>
      </c>
      <c r="AG90" s="51" t="e">
        <f>data!#REF!</f>
        <v>#REF!</v>
      </c>
      <c r="AH90" t="e">
        <f t="shared" si="11"/>
        <v>#REF!</v>
      </c>
      <c r="AI90" t="e">
        <f>AG90</f>
        <v>#REF!</v>
      </c>
      <c r="AK90" s="84" t="e">
        <f t="shared" si="10"/>
        <v>#REF!</v>
      </c>
      <c r="AL90" t="s">
        <v>336</v>
      </c>
    </row>
    <row r="91" spans="25:38" x14ac:dyDescent="0.3">
      <c r="Y91" s="76"/>
      <c r="AF91" s="56" t="e">
        <f>data!#REF!</f>
        <v>#REF!</v>
      </c>
      <c r="AG91" s="54" t="e">
        <f>data!#REF!</f>
        <v>#REF!</v>
      </c>
      <c r="AH91" s="83" t="e">
        <f>AG91</f>
        <v>#REF!</v>
      </c>
      <c r="AK91" s="84" t="e">
        <f t="shared" si="10"/>
        <v>#REF!</v>
      </c>
      <c r="AL91" t="s">
        <v>337</v>
      </c>
    </row>
    <row r="92" spans="25:38" x14ac:dyDescent="0.3">
      <c r="Y92" s="76"/>
      <c r="AF92" s="56" t="e">
        <f>data!#REF!</f>
        <v>#REF!</v>
      </c>
      <c r="AG92" s="56" t="e">
        <f>data!#REF!</f>
        <v>#REF!</v>
      </c>
      <c r="AH92" t="e">
        <f>AH91</f>
        <v>#REF!</v>
      </c>
      <c r="AI92" t="e">
        <f>AG92</f>
        <v>#REF!</v>
      </c>
      <c r="AK92" s="84" t="e">
        <f t="shared" si="10"/>
        <v>#REF!</v>
      </c>
      <c r="AL92" t="s">
        <v>338</v>
      </c>
    </row>
    <row r="93" spans="25:38" x14ac:dyDescent="0.3">
      <c r="Y93" s="74"/>
      <c r="AF93" s="56" t="e">
        <f>data!#REF!</f>
        <v>#REF!</v>
      </c>
      <c r="AG93" s="56" t="e">
        <f>data!#REF!</f>
        <v>#REF!</v>
      </c>
      <c r="AH93" t="e">
        <f>AH92</f>
        <v>#REF!</v>
      </c>
      <c r="AI93" t="e">
        <f>AI92</f>
        <v>#REF!</v>
      </c>
      <c r="AJ93" t="e">
        <f>AG93</f>
        <v>#REF!</v>
      </c>
      <c r="AK93" s="84" t="e">
        <f t="shared" si="10"/>
        <v>#REF!</v>
      </c>
      <c r="AL93" t="s">
        <v>339</v>
      </c>
    </row>
    <row r="94" spans="25:38" x14ac:dyDescent="0.3">
      <c r="Y94" s="76"/>
      <c r="AF94" s="56" t="e">
        <f>data!#REF!</f>
        <v>#REF!</v>
      </c>
      <c r="AG94" s="56" t="e">
        <f>data!#REF!</f>
        <v>#REF!</v>
      </c>
      <c r="AH94" t="e">
        <f t="shared" ref="AH94:AH112" si="14">AH93</f>
        <v>#REF!</v>
      </c>
      <c r="AI94" t="e">
        <f>AI93</f>
        <v>#REF!</v>
      </c>
      <c r="AJ94" t="e">
        <f>AG94</f>
        <v>#REF!</v>
      </c>
      <c r="AK94" s="84" t="e">
        <f t="shared" si="10"/>
        <v>#REF!</v>
      </c>
      <c r="AL94" t="s">
        <v>340</v>
      </c>
    </row>
    <row r="95" spans="25:38" x14ac:dyDescent="0.3">
      <c r="Y95" s="76"/>
      <c r="AF95" s="56" t="e">
        <f>data!#REF!</f>
        <v>#REF!</v>
      </c>
      <c r="AG95" s="56" t="e">
        <f>data!#REF!</f>
        <v>#REF!</v>
      </c>
      <c r="AH95" t="e">
        <f t="shared" si="14"/>
        <v>#REF!</v>
      </c>
      <c r="AI95" t="e">
        <f>AI94</f>
        <v>#REF!</v>
      </c>
      <c r="AJ95" t="e">
        <f>AG95</f>
        <v>#REF!</v>
      </c>
      <c r="AK95" s="84" t="e">
        <f t="shared" si="10"/>
        <v>#REF!</v>
      </c>
      <c r="AL95" t="s">
        <v>341</v>
      </c>
    </row>
    <row r="96" spans="25:38" x14ac:dyDescent="0.3">
      <c r="Y96" s="76"/>
      <c r="AF96" s="56" t="e">
        <f>data!#REF!</f>
        <v>#REF!</v>
      </c>
      <c r="AG96" s="56" t="e">
        <f>data!#REF!</f>
        <v>#REF!</v>
      </c>
      <c r="AH96" t="e">
        <f t="shared" si="14"/>
        <v>#REF!</v>
      </c>
      <c r="AI96" t="e">
        <f>AI95</f>
        <v>#REF!</v>
      </c>
      <c r="AJ96" t="e">
        <f>AG96</f>
        <v>#REF!</v>
      </c>
      <c r="AK96" s="84" t="e">
        <f t="shared" si="10"/>
        <v>#REF!</v>
      </c>
      <c r="AL96" t="s">
        <v>342</v>
      </c>
    </row>
    <row r="97" spans="2:38" x14ac:dyDescent="0.3">
      <c r="Y97" s="75"/>
      <c r="AF97" s="56" t="e">
        <f>data!#REF!</f>
        <v>#REF!</v>
      </c>
      <c r="AG97" s="56" t="e">
        <f>data!#REF!</f>
        <v>#REF!</v>
      </c>
      <c r="AH97" t="e">
        <f t="shared" si="14"/>
        <v>#REF!</v>
      </c>
      <c r="AI97" t="e">
        <f>AI96</f>
        <v>#REF!</v>
      </c>
      <c r="AJ97" t="e">
        <f>AG97</f>
        <v>#REF!</v>
      </c>
      <c r="AK97" s="84" t="e">
        <f t="shared" si="10"/>
        <v>#REF!</v>
      </c>
      <c r="AL97" t="s">
        <v>343</v>
      </c>
    </row>
    <row r="98" spans="2:38" x14ac:dyDescent="0.3">
      <c r="Y98" s="76"/>
      <c r="AF98" s="56" t="e">
        <f>data!#REF!</f>
        <v>#REF!</v>
      </c>
      <c r="AG98" s="54" t="e">
        <f>data!#REF!</f>
        <v>#REF!</v>
      </c>
      <c r="AH98" t="e">
        <f t="shared" si="14"/>
        <v>#REF!</v>
      </c>
      <c r="AI98" t="e">
        <f>AG98</f>
        <v>#REF!</v>
      </c>
      <c r="AK98" s="84" t="e">
        <f t="shared" si="10"/>
        <v>#REF!</v>
      </c>
      <c r="AL98" t="s">
        <v>344</v>
      </c>
    </row>
    <row r="99" spans="2:38" x14ac:dyDescent="0.3">
      <c r="Y99" s="76"/>
      <c r="AF99" s="56" t="e">
        <f>data!#REF!</f>
        <v>#REF!</v>
      </c>
      <c r="AG99" s="54" t="e">
        <f>data!#REF!</f>
        <v>#REF!</v>
      </c>
      <c r="AH99" t="e">
        <f t="shared" si="14"/>
        <v>#REF!</v>
      </c>
      <c r="AI99" t="e">
        <f>AI98</f>
        <v>#REF!</v>
      </c>
      <c r="AJ99" t="e">
        <f>AG99</f>
        <v>#REF!</v>
      </c>
      <c r="AK99" s="84" t="e">
        <f t="shared" si="10"/>
        <v>#REF!</v>
      </c>
      <c r="AL99" t="s">
        <v>345</v>
      </c>
    </row>
    <row r="100" spans="2:38" x14ac:dyDescent="0.3">
      <c r="Y100" s="76"/>
      <c r="AF100" s="56" t="e">
        <f>data!#REF!</f>
        <v>#REF!</v>
      </c>
      <c r="AG100" s="54" t="e">
        <f>data!#REF!</f>
        <v>#REF!</v>
      </c>
      <c r="AH100" t="e">
        <f t="shared" si="14"/>
        <v>#REF!</v>
      </c>
      <c r="AI100" t="e">
        <f>AI99</f>
        <v>#REF!</v>
      </c>
      <c r="AJ100" t="e">
        <f>AG100</f>
        <v>#REF!</v>
      </c>
      <c r="AK100" s="84" t="e">
        <f t="shared" si="10"/>
        <v>#REF!</v>
      </c>
      <c r="AL100" t="s">
        <v>346</v>
      </c>
    </row>
    <row r="101" spans="2:38" x14ac:dyDescent="0.3">
      <c r="Y101" s="74"/>
      <c r="AF101" s="56" t="e">
        <f>data!#REF!</f>
        <v>#REF!</v>
      </c>
      <c r="AG101" s="54" t="e">
        <f>data!#REF!</f>
        <v>#REF!</v>
      </c>
      <c r="AH101" t="e">
        <f t="shared" si="14"/>
        <v>#REF!</v>
      </c>
      <c r="AI101" t="e">
        <f>AI100</f>
        <v>#REF!</v>
      </c>
      <c r="AJ101" t="e">
        <f>AG101</f>
        <v>#REF!</v>
      </c>
      <c r="AK101" s="84" t="e">
        <f t="shared" si="10"/>
        <v>#REF!</v>
      </c>
      <c r="AL101" t="s">
        <v>347</v>
      </c>
    </row>
    <row r="102" spans="2:38" x14ac:dyDescent="0.3">
      <c r="B102" s="59"/>
      <c r="C102" s="59"/>
      <c r="Y102" s="76"/>
      <c r="AF102" s="56" t="e">
        <f>data!#REF!</f>
        <v>#REF!</v>
      </c>
      <c r="AG102" s="54" t="e">
        <f>data!#REF!</f>
        <v>#REF!</v>
      </c>
      <c r="AH102" t="e">
        <f t="shared" si="14"/>
        <v>#REF!</v>
      </c>
      <c r="AI102" t="e">
        <f>AI101</f>
        <v>#REF!</v>
      </c>
      <c r="AJ102" t="e">
        <f>AG102</f>
        <v>#REF!</v>
      </c>
      <c r="AK102" s="84" t="e">
        <f t="shared" si="10"/>
        <v>#REF!</v>
      </c>
      <c r="AL102" t="s">
        <v>348</v>
      </c>
    </row>
    <row r="103" spans="2:38" x14ac:dyDescent="0.3">
      <c r="B103" s="59"/>
      <c r="C103" s="59"/>
      <c r="Y103" s="76"/>
      <c r="AF103" s="56" t="e">
        <f>data!#REF!</f>
        <v>#REF!</v>
      </c>
      <c r="AG103" s="54" t="e">
        <f>data!#REF!</f>
        <v>#REF!</v>
      </c>
      <c r="AH103" t="e">
        <f t="shared" si="14"/>
        <v>#REF!</v>
      </c>
      <c r="AI103" t="e">
        <f>AI102</f>
        <v>#REF!</v>
      </c>
      <c r="AJ103" t="e">
        <f>AG103</f>
        <v>#REF!</v>
      </c>
      <c r="AK103" s="84" t="e">
        <f t="shared" si="10"/>
        <v>#REF!</v>
      </c>
      <c r="AL103" t="s">
        <v>349</v>
      </c>
    </row>
    <row r="104" spans="2:38" x14ac:dyDescent="0.3">
      <c r="Y104" s="76"/>
      <c r="AF104" s="56" t="e">
        <f>data!#REF!</f>
        <v>#REF!</v>
      </c>
      <c r="AG104" s="56" t="e">
        <f>data!#REF!</f>
        <v>#REF!</v>
      </c>
      <c r="AH104" t="e">
        <f t="shared" si="14"/>
        <v>#REF!</v>
      </c>
      <c r="AI104" t="e">
        <f>AG104</f>
        <v>#REF!</v>
      </c>
      <c r="AK104" s="84" t="e">
        <f t="shared" si="10"/>
        <v>#REF!</v>
      </c>
      <c r="AL104" t="s">
        <v>350</v>
      </c>
    </row>
    <row r="105" spans="2:38" x14ac:dyDescent="0.3">
      <c r="Y105" s="74"/>
      <c r="AF105" s="56" t="e">
        <f>data!#REF!</f>
        <v>#REF!</v>
      </c>
      <c r="AG105" s="56" t="e">
        <f>data!#REF!</f>
        <v>#REF!</v>
      </c>
      <c r="AH105" t="e">
        <f t="shared" si="14"/>
        <v>#REF!</v>
      </c>
      <c r="AI105" t="e">
        <f t="shared" ref="AI105:AI110" si="15">AI104</f>
        <v>#REF!</v>
      </c>
      <c r="AJ105" t="e">
        <f t="shared" ref="AJ105:AJ110" si="16">AG105</f>
        <v>#REF!</v>
      </c>
      <c r="AK105" s="84" t="e">
        <f t="shared" si="10"/>
        <v>#REF!</v>
      </c>
      <c r="AL105" t="s">
        <v>351</v>
      </c>
    </row>
    <row r="106" spans="2:38" x14ac:dyDescent="0.3">
      <c r="Y106" s="66"/>
      <c r="AF106" s="56" t="e">
        <f>data!#REF!</f>
        <v>#REF!</v>
      </c>
      <c r="AG106" s="56" t="e">
        <f>data!#REF!</f>
        <v>#REF!</v>
      </c>
      <c r="AH106" t="e">
        <f t="shared" si="14"/>
        <v>#REF!</v>
      </c>
      <c r="AI106" t="e">
        <f t="shared" si="15"/>
        <v>#REF!</v>
      </c>
      <c r="AJ106" t="e">
        <f t="shared" si="16"/>
        <v>#REF!</v>
      </c>
      <c r="AK106" s="84" t="e">
        <f t="shared" si="10"/>
        <v>#REF!</v>
      </c>
      <c r="AL106" t="s">
        <v>352</v>
      </c>
    </row>
    <row r="107" spans="2:38" x14ac:dyDescent="0.3">
      <c r="C107" s="59"/>
      <c r="Y107" s="76"/>
      <c r="AF107" s="56" t="e">
        <f>data!#REF!</f>
        <v>#REF!</v>
      </c>
      <c r="AG107" s="56" t="e">
        <f>data!#REF!</f>
        <v>#REF!</v>
      </c>
      <c r="AH107" t="e">
        <f t="shared" si="14"/>
        <v>#REF!</v>
      </c>
      <c r="AI107" t="e">
        <f t="shared" si="15"/>
        <v>#REF!</v>
      </c>
      <c r="AJ107" t="e">
        <f t="shared" si="16"/>
        <v>#REF!</v>
      </c>
      <c r="AK107" s="84" t="e">
        <f t="shared" si="10"/>
        <v>#REF!</v>
      </c>
      <c r="AL107" t="s">
        <v>353</v>
      </c>
    </row>
    <row r="108" spans="2:38" x14ac:dyDescent="0.3">
      <c r="Y108" s="76"/>
      <c r="AF108" s="56" t="e">
        <f>data!#REF!</f>
        <v>#REF!</v>
      </c>
      <c r="AG108" s="56" t="e">
        <f>data!#REF!</f>
        <v>#REF!</v>
      </c>
      <c r="AH108" t="e">
        <f t="shared" si="14"/>
        <v>#REF!</v>
      </c>
      <c r="AI108" t="e">
        <f t="shared" si="15"/>
        <v>#REF!</v>
      </c>
      <c r="AJ108" t="e">
        <f t="shared" si="16"/>
        <v>#REF!</v>
      </c>
      <c r="AK108" s="84" t="e">
        <f t="shared" si="10"/>
        <v>#REF!</v>
      </c>
      <c r="AL108" t="s">
        <v>354</v>
      </c>
    </row>
    <row r="109" spans="2:38" x14ac:dyDescent="0.3">
      <c r="Y109" s="76"/>
      <c r="AF109" s="56" t="e">
        <f>data!#REF!</f>
        <v>#REF!</v>
      </c>
      <c r="AG109" s="56" t="e">
        <f>data!#REF!</f>
        <v>#REF!</v>
      </c>
      <c r="AH109" t="e">
        <f t="shared" si="14"/>
        <v>#REF!</v>
      </c>
      <c r="AI109" t="e">
        <f t="shared" si="15"/>
        <v>#REF!</v>
      </c>
      <c r="AJ109" t="e">
        <f t="shared" si="16"/>
        <v>#REF!</v>
      </c>
      <c r="AK109" s="84" t="e">
        <f t="shared" si="10"/>
        <v>#REF!</v>
      </c>
      <c r="AL109" t="s">
        <v>355</v>
      </c>
    </row>
    <row r="110" spans="2:38" x14ac:dyDescent="0.3">
      <c r="Y110" s="74"/>
      <c r="AF110" s="56" t="e">
        <f>data!#REF!</f>
        <v>#REF!</v>
      </c>
      <c r="AG110" s="56" t="e">
        <f>data!#REF!</f>
        <v>#REF!</v>
      </c>
      <c r="AH110" t="e">
        <f t="shared" si="14"/>
        <v>#REF!</v>
      </c>
      <c r="AI110" t="e">
        <f t="shared" si="15"/>
        <v>#REF!</v>
      </c>
      <c r="AJ110" t="e">
        <f t="shared" si="16"/>
        <v>#REF!</v>
      </c>
      <c r="AK110" s="84" t="e">
        <f t="shared" si="10"/>
        <v>#REF!</v>
      </c>
      <c r="AL110" t="s">
        <v>356</v>
      </c>
    </row>
    <row r="111" spans="2:38" x14ac:dyDescent="0.3">
      <c r="Y111" s="76"/>
      <c r="AF111" s="56" t="e">
        <f>data!#REF!</f>
        <v>#REF!</v>
      </c>
      <c r="AG111" s="54" t="e">
        <f>data!#REF!</f>
        <v>#REF!</v>
      </c>
      <c r="AH111" t="e">
        <f t="shared" si="14"/>
        <v>#REF!</v>
      </c>
      <c r="AI111" t="e">
        <f>AG111</f>
        <v>#REF!</v>
      </c>
      <c r="AK111" s="84" t="e">
        <f t="shared" si="10"/>
        <v>#REF!</v>
      </c>
      <c r="AL111" t="s">
        <v>357</v>
      </c>
    </row>
    <row r="112" spans="2:38" x14ac:dyDescent="0.3">
      <c r="Y112" s="76"/>
      <c r="AF112" s="56" t="e">
        <f>data!#REF!</f>
        <v>#REF!</v>
      </c>
      <c r="AG112" s="54" t="e">
        <f>data!#REF!</f>
        <v>#REF!</v>
      </c>
      <c r="AH112" t="e">
        <f t="shared" si="14"/>
        <v>#REF!</v>
      </c>
      <c r="AI112" t="e">
        <f>AG112</f>
        <v>#REF!</v>
      </c>
      <c r="AK112" s="84" t="e">
        <f t="shared" si="10"/>
        <v>#REF!</v>
      </c>
      <c r="AL112" t="s">
        <v>358</v>
      </c>
    </row>
    <row r="113" spans="2:38" x14ac:dyDescent="0.3">
      <c r="Y113" s="76"/>
      <c r="AF113" s="57" t="e">
        <f>data!#REF!</f>
        <v>#REF!</v>
      </c>
      <c r="AG113" s="55" t="e">
        <f>data!#REF!</f>
        <v>#REF!</v>
      </c>
      <c r="AH113" s="83" t="e">
        <f>AG113</f>
        <v>#REF!</v>
      </c>
      <c r="AK113" s="84" t="e">
        <f t="shared" si="10"/>
        <v>#REF!</v>
      </c>
      <c r="AL113" t="s">
        <v>359</v>
      </c>
    </row>
    <row r="114" spans="2:38" x14ac:dyDescent="0.3">
      <c r="Y114" s="75"/>
      <c r="AF114" s="57" t="e">
        <f>data!#REF!</f>
        <v>#REF!</v>
      </c>
      <c r="AG114" s="57" t="e">
        <f>data!#REF!</f>
        <v>#REF!</v>
      </c>
      <c r="AH114" t="e">
        <f>AH113</f>
        <v>#REF!</v>
      </c>
      <c r="AI114" t="e">
        <f>AG114</f>
        <v>#REF!</v>
      </c>
      <c r="AK114" s="84" t="e">
        <f t="shared" si="10"/>
        <v>#REF!</v>
      </c>
      <c r="AL114" t="s">
        <v>360</v>
      </c>
    </row>
    <row r="115" spans="2:38" x14ac:dyDescent="0.3">
      <c r="Y115" s="76"/>
      <c r="AF115" s="57" t="e">
        <f>data!#REF!</f>
        <v>#REF!</v>
      </c>
      <c r="AG115" s="57" t="e">
        <f>data!#REF!</f>
        <v>#REF!</v>
      </c>
      <c r="AH115" t="e">
        <f>AH114</f>
        <v>#REF!</v>
      </c>
      <c r="AI115" t="e">
        <f>AI114</f>
        <v>#REF!</v>
      </c>
      <c r="AJ115" t="e">
        <f>AG115</f>
        <v>#REF!</v>
      </c>
      <c r="AK115" s="84" t="e">
        <f t="shared" si="10"/>
        <v>#REF!</v>
      </c>
      <c r="AL115" t="s">
        <v>361</v>
      </c>
    </row>
    <row r="116" spans="2:38" x14ac:dyDescent="0.3">
      <c r="Y116" s="76"/>
      <c r="AF116" s="57" t="e">
        <f>data!#REF!</f>
        <v>#REF!</v>
      </c>
      <c r="AG116" s="57" t="e">
        <f>data!#REF!</f>
        <v>#REF!</v>
      </c>
      <c r="AH116" t="e">
        <f t="shared" ref="AH116:AH134" si="17">AH115</f>
        <v>#REF!</v>
      </c>
      <c r="AI116" t="e">
        <f>AI115</f>
        <v>#REF!</v>
      </c>
      <c r="AJ116" t="e">
        <f>AG116</f>
        <v>#REF!</v>
      </c>
      <c r="AK116" s="84" t="e">
        <f t="shared" si="10"/>
        <v>#REF!</v>
      </c>
      <c r="AL116" t="s">
        <v>362</v>
      </c>
    </row>
    <row r="117" spans="2:38" x14ac:dyDescent="0.3">
      <c r="Y117" s="76"/>
      <c r="AF117" s="57" t="e">
        <f>data!#REF!</f>
        <v>#REF!</v>
      </c>
      <c r="AG117" s="57" t="e">
        <f>data!#REF!</f>
        <v>#REF!</v>
      </c>
      <c r="AH117" t="e">
        <f t="shared" si="17"/>
        <v>#REF!</v>
      </c>
      <c r="AI117" t="e">
        <f>AI116</f>
        <v>#REF!</v>
      </c>
      <c r="AJ117" t="e">
        <f>AG117</f>
        <v>#REF!</v>
      </c>
      <c r="AK117" s="84" t="e">
        <f t="shared" si="10"/>
        <v>#REF!</v>
      </c>
      <c r="AL117" t="s">
        <v>363</v>
      </c>
    </row>
    <row r="118" spans="2:38" x14ac:dyDescent="0.3">
      <c r="Y118" s="74"/>
      <c r="AF118" s="57" t="e">
        <f>data!#REF!</f>
        <v>#REF!</v>
      </c>
      <c r="AG118" s="57" t="e">
        <f>data!#REF!</f>
        <v>#REF!</v>
      </c>
      <c r="AH118" t="e">
        <f t="shared" si="17"/>
        <v>#REF!</v>
      </c>
      <c r="AI118" t="e">
        <f>AI117</f>
        <v>#REF!</v>
      </c>
      <c r="AJ118" t="e">
        <f>AG118</f>
        <v>#REF!</v>
      </c>
      <c r="AK118" s="84" t="e">
        <f t="shared" si="10"/>
        <v>#REF!</v>
      </c>
      <c r="AL118" t="s">
        <v>364</v>
      </c>
    </row>
    <row r="119" spans="2:38" x14ac:dyDescent="0.3">
      <c r="Y119" s="76"/>
      <c r="AF119" s="57" t="e">
        <f>data!#REF!</f>
        <v>#REF!</v>
      </c>
      <c r="AG119" s="57" t="e">
        <f>data!#REF!</f>
        <v>#REF!</v>
      </c>
      <c r="AH119" t="e">
        <f t="shared" si="17"/>
        <v>#REF!</v>
      </c>
      <c r="AI119" t="e">
        <f>AI118</f>
        <v>#REF!</v>
      </c>
      <c r="AJ119" t="e">
        <f>AG119</f>
        <v>#REF!</v>
      </c>
      <c r="AK119" s="84" t="e">
        <f t="shared" si="10"/>
        <v>#REF!</v>
      </c>
      <c r="AL119" t="s">
        <v>365</v>
      </c>
    </row>
    <row r="120" spans="2:38" x14ac:dyDescent="0.3">
      <c r="Y120" s="76"/>
      <c r="AF120" s="57" t="e">
        <f>data!#REF!</f>
        <v>#REF!</v>
      </c>
      <c r="AG120" s="55" t="e">
        <f>data!#REF!</f>
        <v>#REF!</v>
      </c>
      <c r="AH120" t="e">
        <f t="shared" si="17"/>
        <v>#REF!</v>
      </c>
      <c r="AI120" t="e">
        <f>AG120</f>
        <v>#REF!</v>
      </c>
      <c r="AK120" s="84" t="e">
        <f t="shared" si="10"/>
        <v>#REF!</v>
      </c>
      <c r="AL120" t="s">
        <v>366</v>
      </c>
    </row>
    <row r="121" spans="2:38" x14ac:dyDescent="0.3">
      <c r="Y121" s="76"/>
      <c r="AF121" s="57" t="e">
        <f>data!#REF!</f>
        <v>#REF!</v>
      </c>
      <c r="AG121" s="55" t="e">
        <f>data!#REF!</f>
        <v>#REF!</v>
      </c>
      <c r="AH121" t="e">
        <f t="shared" si="17"/>
        <v>#REF!</v>
      </c>
      <c r="AI121" t="e">
        <f>AI120</f>
        <v>#REF!</v>
      </c>
      <c r="AJ121" t="e">
        <f>AG121</f>
        <v>#REF!</v>
      </c>
      <c r="AK121" s="84" t="e">
        <f t="shared" si="10"/>
        <v>#REF!</v>
      </c>
      <c r="AL121" t="s">
        <v>367</v>
      </c>
    </row>
    <row r="122" spans="2:38" x14ac:dyDescent="0.3">
      <c r="Y122" s="74"/>
      <c r="AF122" s="57" t="e">
        <f>data!#REF!</f>
        <v>#REF!</v>
      </c>
      <c r="AG122" s="55" t="e">
        <f>data!#REF!</f>
        <v>#REF!</v>
      </c>
      <c r="AH122" t="e">
        <f t="shared" si="17"/>
        <v>#REF!</v>
      </c>
      <c r="AI122" t="e">
        <f>AI121</f>
        <v>#REF!</v>
      </c>
      <c r="AJ122" t="e">
        <f>AG122</f>
        <v>#REF!</v>
      </c>
      <c r="AK122" s="84" t="e">
        <f t="shared" si="10"/>
        <v>#REF!</v>
      </c>
      <c r="AL122" t="s">
        <v>368</v>
      </c>
    </row>
    <row r="123" spans="2:38" x14ac:dyDescent="0.3">
      <c r="Y123" s="66"/>
      <c r="AF123" s="57" t="e">
        <f>data!#REF!</f>
        <v>#REF!</v>
      </c>
      <c r="AG123" s="55" t="e">
        <f>data!#REF!</f>
        <v>#REF!</v>
      </c>
      <c r="AH123" t="e">
        <f t="shared" si="17"/>
        <v>#REF!</v>
      </c>
      <c r="AI123" t="e">
        <f>AI122</f>
        <v>#REF!</v>
      </c>
      <c r="AJ123" t="e">
        <f>AG123</f>
        <v>#REF!</v>
      </c>
      <c r="AK123" s="84" t="e">
        <f t="shared" si="10"/>
        <v>#REF!</v>
      </c>
      <c r="AL123" t="s">
        <v>369</v>
      </c>
    </row>
    <row r="124" spans="2:38" x14ac:dyDescent="0.3">
      <c r="Y124" s="76"/>
      <c r="AF124" s="57" t="e">
        <f>data!#REF!</f>
        <v>#REF!</v>
      </c>
      <c r="AG124" s="55" t="e">
        <f>data!#REF!</f>
        <v>#REF!</v>
      </c>
      <c r="AH124" t="e">
        <f t="shared" si="17"/>
        <v>#REF!</v>
      </c>
      <c r="AI124" t="e">
        <f>AI123</f>
        <v>#REF!</v>
      </c>
      <c r="AJ124" t="e">
        <f>AG124</f>
        <v>#REF!</v>
      </c>
      <c r="AK124" s="84" t="e">
        <f t="shared" si="10"/>
        <v>#REF!</v>
      </c>
      <c r="AL124" t="s">
        <v>370</v>
      </c>
    </row>
    <row r="125" spans="2:38" x14ac:dyDescent="0.3">
      <c r="Y125" s="76"/>
      <c r="AF125" s="57" t="e">
        <f>data!#REF!</f>
        <v>#REF!</v>
      </c>
      <c r="AG125" s="55" t="e">
        <f>data!#REF!</f>
        <v>#REF!</v>
      </c>
      <c r="AH125" t="e">
        <f t="shared" si="17"/>
        <v>#REF!</v>
      </c>
      <c r="AI125" t="e">
        <f>AI124</f>
        <v>#REF!</v>
      </c>
      <c r="AJ125" t="e">
        <f>AG125</f>
        <v>#REF!</v>
      </c>
      <c r="AK125" s="84" t="e">
        <f t="shared" si="10"/>
        <v>#REF!</v>
      </c>
      <c r="AL125" t="s">
        <v>371</v>
      </c>
    </row>
    <row r="126" spans="2:38" x14ac:dyDescent="0.3">
      <c r="B126" s="59"/>
      <c r="C126" s="59"/>
      <c r="Y126" s="76"/>
      <c r="AF126" s="57" t="e">
        <f>data!#REF!</f>
        <v>#REF!</v>
      </c>
      <c r="AG126" s="57" t="e">
        <f>data!#REF!</f>
        <v>#REF!</v>
      </c>
      <c r="AH126" t="e">
        <f t="shared" si="17"/>
        <v>#REF!</v>
      </c>
      <c r="AI126" t="e">
        <f>AG126</f>
        <v>#REF!</v>
      </c>
      <c r="AK126" s="84" t="e">
        <f t="shared" si="10"/>
        <v>#REF!</v>
      </c>
      <c r="AL126" t="s">
        <v>372</v>
      </c>
    </row>
    <row r="127" spans="2:38" x14ac:dyDescent="0.3">
      <c r="Y127" s="74"/>
      <c r="AF127" s="57" t="e">
        <f>data!#REF!</f>
        <v>#REF!</v>
      </c>
      <c r="AG127" s="57" t="e">
        <f>data!#REF!</f>
        <v>#REF!</v>
      </c>
      <c r="AH127" t="e">
        <f t="shared" si="17"/>
        <v>#REF!</v>
      </c>
      <c r="AI127" t="e">
        <f t="shared" ref="AI127:AI132" si="18">AI126</f>
        <v>#REF!</v>
      </c>
      <c r="AJ127" t="e">
        <f t="shared" ref="AJ127:AJ132" si="19">AG127</f>
        <v>#REF!</v>
      </c>
      <c r="AK127" s="84" t="e">
        <f t="shared" si="10"/>
        <v>#REF!</v>
      </c>
      <c r="AL127" t="s">
        <v>373</v>
      </c>
    </row>
    <row r="128" spans="2:38" x14ac:dyDescent="0.3">
      <c r="Y128" s="76"/>
      <c r="AF128" s="57" t="e">
        <f>data!#REF!</f>
        <v>#REF!</v>
      </c>
      <c r="AG128" s="57" t="e">
        <f>data!#REF!</f>
        <v>#REF!</v>
      </c>
      <c r="AH128" t="e">
        <f t="shared" si="17"/>
        <v>#REF!</v>
      </c>
      <c r="AI128" t="e">
        <f t="shared" si="18"/>
        <v>#REF!</v>
      </c>
      <c r="AJ128" t="e">
        <f t="shared" si="19"/>
        <v>#REF!</v>
      </c>
      <c r="AK128" s="84" t="e">
        <f t="shared" si="10"/>
        <v>#REF!</v>
      </c>
      <c r="AL128" t="s">
        <v>374</v>
      </c>
    </row>
    <row r="129" spans="3:38" x14ac:dyDescent="0.3">
      <c r="C129" s="59"/>
      <c r="Y129" s="76"/>
      <c r="AF129" s="57" t="e">
        <f>data!#REF!</f>
        <v>#REF!</v>
      </c>
      <c r="AG129" s="57" t="e">
        <f>data!#REF!</f>
        <v>#REF!</v>
      </c>
      <c r="AH129" t="e">
        <f t="shared" si="17"/>
        <v>#REF!</v>
      </c>
      <c r="AI129" t="e">
        <f t="shared" si="18"/>
        <v>#REF!</v>
      </c>
      <c r="AJ129" t="e">
        <f t="shared" si="19"/>
        <v>#REF!</v>
      </c>
      <c r="AK129" s="84" t="e">
        <f t="shared" si="10"/>
        <v>#REF!</v>
      </c>
      <c r="AL129" t="s">
        <v>375</v>
      </c>
    </row>
    <row r="130" spans="3:38" x14ac:dyDescent="0.3">
      <c r="Y130" s="76"/>
      <c r="AF130" s="57" t="e">
        <f>data!#REF!</f>
        <v>#REF!</v>
      </c>
      <c r="AG130" s="57" t="e">
        <f>data!#REF!</f>
        <v>#REF!</v>
      </c>
      <c r="AH130" t="e">
        <f t="shared" si="17"/>
        <v>#REF!</v>
      </c>
      <c r="AI130" t="e">
        <f t="shared" si="18"/>
        <v>#REF!</v>
      </c>
      <c r="AJ130" t="e">
        <f t="shared" si="19"/>
        <v>#REF!</v>
      </c>
      <c r="AK130" s="84" t="e">
        <f t="shared" si="10"/>
        <v>#REF!</v>
      </c>
      <c r="AL130" t="s">
        <v>376</v>
      </c>
    </row>
    <row r="131" spans="3:38" x14ac:dyDescent="0.3">
      <c r="Y131" s="75"/>
      <c r="AF131" s="57" t="e">
        <f>data!#REF!</f>
        <v>#REF!</v>
      </c>
      <c r="AG131" s="57" t="e">
        <f>data!#REF!</f>
        <v>#REF!</v>
      </c>
      <c r="AH131" t="e">
        <f t="shared" si="17"/>
        <v>#REF!</v>
      </c>
      <c r="AI131" t="e">
        <f t="shared" si="18"/>
        <v>#REF!</v>
      </c>
      <c r="AJ131" t="e">
        <f t="shared" si="19"/>
        <v>#REF!</v>
      </c>
      <c r="AK131" s="84" t="e">
        <f t="shared" si="10"/>
        <v>#REF!</v>
      </c>
      <c r="AL131" t="s">
        <v>377</v>
      </c>
    </row>
    <row r="132" spans="3:38" x14ac:dyDescent="0.3">
      <c r="Y132" s="76"/>
      <c r="AF132" s="57" t="e">
        <f>data!#REF!</f>
        <v>#REF!</v>
      </c>
      <c r="AG132" s="57" t="e">
        <f>data!#REF!</f>
        <v>#REF!</v>
      </c>
      <c r="AH132" t="e">
        <f t="shared" si="17"/>
        <v>#REF!</v>
      </c>
      <c r="AI132" t="e">
        <f t="shared" si="18"/>
        <v>#REF!</v>
      </c>
      <c r="AJ132" t="e">
        <f t="shared" si="19"/>
        <v>#REF!</v>
      </c>
      <c r="AK132" s="84" t="e">
        <f t="shared" si="10"/>
        <v>#REF!</v>
      </c>
      <c r="AL132" t="s">
        <v>378</v>
      </c>
    </row>
    <row r="133" spans="3:38" x14ac:dyDescent="0.3">
      <c r="Y133" s="76"/>
      <c r="AF133" s="57" t="e">
        <f>data!#REF!</f>
        <v>#REF!</v>
      </c>
      <c r="AG133" s="55" t="e">
        <f>data!#REF!</f>
        <v>#REF!</v>
      </c>
      <c r="AH133" t="e">
        <f t="shared" si="17"/>
        <v>#REF!</v>
      </c>
      <c r="AI133" t="e">
        <f>AG133</f>
        <v>#REF!</v>
      </c>
      <c r="AK133" s="84" t="e">
        <f t="shared" si="10"/>
        <v>#REF!</v>
      </c>
      <c r="AL133" t="s">
        <v>379</v>
      </c>
    </row>
    <row r="134" spans="3:38" x14ac:dyDescent="0.3">
      <c r="Y134" s="76"/>
      <c r="AF134" s="57" t="e">
        <f>data!#REF!</f>
        <v>#REF!</v>
      </c>
      <c r="AG134" s="55" t="e">
        <f>data!#REF!</f>
        <v>#REF!</v>
      </c>
      <c r="AH134" t="e">
        <f t="shared" si="17"/>
        <v>#REF!</v>
      </c>
      <c r="AI134" t="e">
        <f>AG134</f>
        <v>#REF!</v>
      </c>
      <c r="AK134" s="84" t="e">
        <f t="shared" si="10"/>
        <v>#REF!</v>
      </c>
      <c r="AL134" t="s">
        <v>380</v>
      </c>
    </row>
    <row r="135" spans="3:38" x14ac:dyDescent="0.3">
      <c r="Y135" s="74"/>
      <c r="AG135" s="59"/>
    </row>
    <row r="136" spans="3:38" x14ac:dyDescent="0.3">
      <c r="Y136" s="76"/>
      <c r="AG136" s="59"/>
    </row>
    <row r="137" spans="3:38" x14ac:dyDescent="0.3">
      <c r="Y137" s="76"/>
      <c r="AG137" s="59"/>
    </row>
    <row r="138" spans="3:38" x14ac:dyDescent="0.3">
      <c r="Y138" s="76"/>
      <c r="AG138" s="59"/>
    </row>
    <row r="139" spans="3:38" x14ac:dyDescent="0.3">
      <c r="Y139" s="74"/>
      <c r="AG139" s="59"/>
    </row>
    <row r="140" spans="3:38" x14ac:dyDescent="0.3">
      <c r="Y140" s="74"/>
      <c r="AG140" s="59"/>
    </row>
    <row r="141" spans="3:38" x14ac:dyDescent="0.3">
      <c r="Y141" s="71"/>
      <c r="AG141" s="59"/>
    </row>
    <row r="142" spans="3:38" x14ac:dyDescent="0.3">
      <c r="Y142" s="72"/>
      <c r="AG142" s="59"/>
    </row>
    <row r="143" spans="3:38" x14ac:dyDescent="0.3">
      <c r="Y143" s="72"/>
      <c r="AG143" s="59"/>
    </row>
    <row r="144" spans="3:38" x14ac:dyDescent="0.3">
      <c r="Y144" s="72"/>
      <c r="AG144" s="59"/>
    </row>
    <row r="145" spans="25:33" x14ac:dyDescent="0.3">
      <c r="Y145" s="72"/>
      <c r="AG145" s="59"/>
    </row>
    <row r="146" spans="25:33" x14ac:dyDescent="0.3">
      <c r="Y146" s="71"/>
      <c r="AG146" s="59"/>
    </row>
    <row r="147" spans="25:33" x14ac:dyDescent="0.3">
      <c r="Y147" s="72"/>
      <c r="AG147" s="59"/>
    </row>
    <row r="148" spans="25:33" x14ac:dyDescent="0.3">
      <c r="Y148" s="72"/>
      <c r="AG148" s="59"/>
    </row>
    <row r="149" spans="25:33" x14ac:dyDescent="0.3">
      <c r="Y149" s="72"/>
      <c r="AG149" s="59"/>
    </row>
    <row r="150" spans="25:33" x14ac:dyDescent="0.3">
      <c r="Y150" s="72"/>
      <c r="AG150" s="59"/>
    </row>
    <row r="151" spans="25:33" x14ac:dyDescent="0.3">
      <c r="Y151" s="75"/>
      <c r="AG151" s="59"/>
    </row>
    <row r="152" spans="25:33" x14ac:dyDescent="0.3">
      <c r="Y152" s="71"/>
      <c r="AG152" s="59"/>
    </row>
    <row r="153" spans="25:33" x14ac:dyDescent="0.3">
      <c r="Y153" s="72"/>
      <c r="AG153" s="59"/>
    </row>
    <row r="154" spans="25:33" x14ac:dyDescent="0.3">
      <c r="Y154" s="72"/>
      <c r="AG154" s="59"/>
    </row>
    <row r="155" spans="25:33" x14ac:dyDescent="0.3">
      <c r="Y155" s="72"/>
      <c r="AG155" s="59"/>
    </row>
    <row r="156" spans="25:33" x14ac:dyDescent="0.3">
      <c r="Y156" s="72"/>
      <c r="AG156" s="59"/>
    </row>
    <row r="157" spans="25:33" x14ac:dyDescent="0.3">
      <c r="Y157" s="71"/>
      <c r="AG157" s="59"/>
    </row>
    <row r="158" spans="25:33" x14ac:dyDescent="0.3">
      <c r="Y158" s="72"/>
      <c r="AG158" s="59"/>
    </row>
    <row r="159" spans="25:33" x14ac:dyDescent="0.3">
      <c r="Y159" s="72"/>
      <c r="AG159" s="59"/>
    </row>
    <row r="160" spans="25:33" x14ac:dyDescent="0.3">
      <c r="Y160" s="72"/>
      <c r="AG160" s="59"/>
    </row>
    <row r="161" spans="25:33" x14ac:dyDescent="0.3">
      <c r="Y161" s="72"/>
      <c r="AG161" s="59"/>
    </row>
    <row r="162" spans="25:33" x14ac:dyDescent="0.3">
      <c r="Y162" s="74"/>
      <c r="AG162" s="59"/>
    </row>
    <row r="163" spans="25:33" x14ac:dyDescent="0.3">
      <c r="Y163" s="71"/>
      <c r="AG163" s="59"/>
    </row>
    <row r="164" spans="25:33" x14ac:dyDescent="0.3">
      <c r="Y164" s="72"/>
      <c r="AG164" s="59"/>
    </row>
    <row r="165" spans="25:33" x14ac:dyDescent="0.3">
      <c r="Y165" s="72"/>
      <c r="AG165" s="59"/>
    </row>
    <row r="166" spans="25:33" x14ac:dyDescent="0.3">
      <c r="Y166" s="72"/>
      <c r="AG166" s="59"/>
    </row>
    <row r="167" spans="25:33" x14ac:dyDescent="0.3">
      <c r="Y167" s="72"/>
      <c r="AG167" s="59"/>
    </row>
    <row r="168" spans="25:33" x14ac:dyDescent="0.3">
      <c r="Y168" s="71"/>
      <c r="AG168" s="59"/>
    </row>
    <row r="169" spans="25:33" x14ac:dyDescent="0.3">
      <c r="Y169" s="72"/>
      <c r="AG169" s="59"/>
    </row>
    <row r="170" spans="25:33" x14ac:dyDescent="0.3">
      <c r="Y170" s="72"/>
      <c r="AG170" s="59"/>
    </row>
    <row r="171" spans="25:33" x14ac:dyDescent="0.3">
      <c r="Y171" s="72"/>
      <c r="AG171" s="59"/>
    </row>
    <row r="172" spans="25:33" x14ac:dyDescent="0.3">
      <c r="Y172" s="72"/>
      <c r="AG172" s="59"/>
    </row>
    <row r="173" spans="25:33" x14ac:dyDescent="0.3">
      <c r="Y173" s="78"/>
      <c r="AG173" s="59"/>
    </row>
    <row r="174" spans="25:33" x14ac:dyDescent="0.3">
      <c r="Y174" s="66"/>
      <c r="AG174" s="59"/>
    </row>
    <row r="175" spans="25:33" x14ac:dyDescent="0.3">
      <c r="Y175" s="71"/>
      <c r="AG175" s="59"/>
    </row>
    <row r="176" spans="25:33" x14ac:dyDescent="0.3">
      <c r="Y176" s="72"/>
      <c r="AG176" s="59"/>
    </row>
    <row r="177" spans="25:33" x14ac:dyDescent="0.3">
      <c r="Y177" s="72"/>
      <c r="AG177" s="59"/>
    </row>
    <row r="178" spans="25:33" x14ac:dyDescent="0.3">
      <c r="Y178" s="72"/>
      <c r="AG178" s="59"/>
    </row>
    <row r="179" spans="25:33" x14ac:dyDescent="0.3">
      <c r="Y179" s="72"/>
      <c r="AG179" s="59"/>
    </row>
    <row r="180" spans="25:33" x14ac:dyDescent="0.3">
      <c r="Y180" s="72"/>
      <c r="AG180" s="59"/>
    </row>
    <row r="181" spans="25:33" x14ac:dyDescent="0.3">
      <c r="Y181" s="73"/>
      <c r="AG181" s="59"/>
    </row>
    <row r="182" spans="25:33" x14ac:dyDescent="0.3">
      <c r="Y182" s="73"/>
      <c r="AG182" s="59"/>
    </row>
    <row r="183" spans="25:33" x14ac:dyDescent="0.3">
      <c r="Y183" s="71"/>
      <c r="AG183" s="59"/>
    </row>
    <row r="184" spans="25:33" x14ac:dyDescent="0.3">
      <c r="Y184" s="72"/>
      <c r="AG184" s="59"/>
    </row>
    <row r="185" spans="25:33" x14ac:dyDescent="0.3">
      <c r="Y185" s="72"/>
      <c r="AG185" s="59"/>
    </row>
    <row r="186" spans="25:33" x14ac:dyDescent="0.3">
      <c r="Y186" s="72"/>
      <c r="AG186" s="59"/>
    </row>
    <row r="187" spans="25:33" x14ac:dyDescent="0.3">
      <c r="Y187" s="72"/>
      <c r="AG187" s="59"/>
    </row>
    <row r="188" spans="25:33" x14ac:dyDescent="0.3">
      <c r="Y188" s="72"/>
      <c r="AG188" s="59"/>
    </row>
    <row r="189" spans="25:33" x14ac:dyDescent="0.3">
      <c r="Y189" s="71"/>
      <c r="AG189" s="59"/>
    </row>
    <row r="190" spans="25:33" x14ac:dyDescent="0.3">
      <c r="Y190" s="72"/>
      <c r="AG190" s="59"/>
    </row>
    <row r="191" spans="25:33" x14ac:dyDescent="0.3">
      <c r="Y191" s="73"/>
      <c r="AG191" s="59"/>
    </row>
    <row r="192" spans="25:33" x14ac:dyDescent="0.3">
      <c r="Y192" s="73"/>
      <c r="AG192" s="59"/>
    </row>
    <row r="193" spans="2:33" x14ac:dyDescent="0.3">
      <c r="Y193" s="72"/>
      <c r="AG193" s="59"/>
    </row>
    <row r="194" spans="2:33" x14ac:dyDescent="0.3">
      <c r="Y194" s="73"/>
      <c r="AG194" s="59"/>
    </row>
    <row r="195" spans="2:33" x14ac:dyDescent="0.3">
      <c r="Y195" s="73"/>
      <c r="AG195" s="59"/>
    </row>
    <row r="196" spans="2:33" x14ac:dyDescent="0.3">
      <c r="Y196" s="66"/>
      <c r="AG196" s="59"/>
    </row>
    <row r="197" spans="2:33" x14ac:dyDescent="0.3">
      <c r="Y197" s="71"/>
      <c r="AG197" s="59"/>
    </row>
    <row r="198" spans="2:33" x14ac:dyDescent="0.3">
      <c r="Y198" s="72"/>
      <c r="AG198" s="59"/>
    </row>
    <row r="199" spans="2:33" x14ac:dyDescent="0.3">
      <c r="Y199" s="72"/>
      <c r="AG199" s="59"/>
    </row>
    <row r="200" spans="2:33" x14ac:dyDescent="0.3">
      <c r="Y200" s="72"/>
      <c r="AG200" s="59"/>
    </row>
    <row r="201" spans="2:33" x14ac:dyDescent="0.3">
      <c r="Y201" s="72"/>
      <c r="AG201" s="59"/>
    </row>
    <row r="202" spans="2:33" x14ac:dyDescent="0.3">
      <c r="Y202" s="72"/>
      <c r="AG202" s="59"/>
    </row>
    <row r="203" spans="2:33" x14ac:dyDescent="0.3">
      <c r="C203" s="59"/>
      <c r="Y203" s="73"/>
      <c r="AG203" s="59"/>
    </row>
    <row r="204" spans="2:33" x14ac:dyDescent="0.3">
      <c r="Y204" s="73"/>
      <c r="AG204" s="59"/>
    </row>
    <row r="205" spans="2:33" x14ac:dyDescent="0.3">
      <c r="Y205" s="71"/>
      <c r="AG205" s="59"/>
    </row>
    <row r="206" spans="2:33" x14ac:dyDescent="0.3">
      <c r="Y206" s="72"/>
      <c r="AG206" s="59"/>
    </row>
    <row r="207" spans="2:33" x14ac:dyDescent="0.3">
      <c r="B207" s="59"/>
      <c r="C207" s="59"/>
      <c r="Y207" s="72"/>
      <c r="AG207" s="59"/>
    </row>
    <row r="208" spans="2:33" x14ac:dyDescent="0.3">
      <c r="Y208" s="72"/>
      <c r="AG208" s="59"/>
    </row>
    <row r="209" spans="2:33" x14ac:dyDescent="0.3">
      <c r="Y209" s="72"/>
      <c r="AG209" s="59"/>
    </row>
    <row r="210" spans="2:33" x14ac:dyDescent="0.3">
      <c r="Y210" s="72"/>
      <c r="AG210" s="59"/>
    </row>
    <row r="211" spans="2:33" x14ac:dyDescent="0.3">
      <c r="Y211" s="71"/>
      <c r="AG211" s="59"/>
    </row>
    <row r="212" spans="2:33" x14ac:dyDescent="0.3">
      <c r="Y212" s="72"/>
      <c r="AG212" s="59"/>
    </row>
    <row r="213" spans="2:33" x14ac:dyDescent="0.3">
      <c r="Y213" s="73"/>
      <c r="AG213" s="59"/>
    </row>
    <row r="214" spans="2:33" x14ac:dyDescent="0.3">
      <c r="Y214" s="73"/>
      <c r="AG214" s="59"/>
    </row>
    <row r="215" spans="2:33" x14ac:dyDescent="0.3">
      <c r="Y215" s="72"/>
      <c r="AG215" s="59"/>
    </row>
    <row r="216" spans="2:33" x14ac:dyDescent="0.3">
      <c r="Y216" s="73"/>
      <c r="AG216" s="59"/>
    </row>
    <row r="217" spans="2:33" x14ac:dyDescent="0.3">
      <c r="Y217" s="73"/>
      <c r="AG217" s="59"/>
    </row>
    <row r="218" spans="2:33" x14ac:dyDescent="0.3">
      <c r="B218" s="59"/>
      <c r="C218" s="59"/>
      <c r="Y218" s="74"/>
      <c r="AG218" s="59"/>
    </row>
    <row r="219" spans="2:33" x14ac:dyDescent="0.3">
      <c r="Y219" s="66"/>
      <c r="AG219" s="59"/>
    </row>
    <row r="220" spans="2:33" x14ac:dyDescent="0.3">
      <c r="Y220" s="72"/>
      <c r="AG220" s="59"/>
    </row>
    <row r="221" spans="2:33" x14ac:dyDescent="0.3">
      <c r="Y221" s="72"/>
      <c r="AG221" s="59"/>
    </row>
    <row r="222" spans="2:33" x14ac:dyDescent="0.3">
      <c r="Y222" s="72"/>
      <c r="AG222" s="59"/>
    </row>
    <row r="223" spans="2:33" x14ac:dyDescent="0.3">
      <c r="Y223" s="74"/>
      <c r="AG223" s="59"/>
    </row>
    <row r="224" spans="2:33" x14ac:dyDescent="0.3">
      <c r="Y224" s="72"/>
      <c r="AG224" s="59"/>
    </row>
    <row r="225" spans="2:33" x14ac:dyDescent="0.3">
      <c r="Y225" s="72"/>
      <c r="AG225" s="59"/>
    </row>
    <row r="226" spans="2:33" x14ac:dyDescent="0.3">
      <c r="Y226" s="72"/>
      <c r="AG226" s="59"/>
    </row>
    <row r="227" spans="2:33" x14ac:dyDescent="0.3">
      <c r="Y227" s="75"/>
      <c r="AG227" s="59"/>
    </row>
    <row r="228" spans="2:33" x14ac:dyDescent="0.3">
      <c r="Y228" s="72"/>
      <c r="AG228" s="59"/>
    </row>
    <row r="229" spans="2:33" x14ac:dyDescent="0.3">
      <c r="B229" s="59"/>
      <c r="C229" s="59"/>
      <c r="Y229" s="72"/>
      <c r="AG229" s="59"/>
    </row>
    <row r="230" spans="2:33" x14ac:dyDescent="0.3">
      <c r="Y230" s="72"/>
      <c r="AG230" s="59"/>
    </row>
    <row r="231" spans="2:33" x14ac:dyDescent="0.3">
      <c r="Y231" s="74"/>
      <c r="AG231" s="59"/>
    </row>
    <row r="232" spans="2:33" x14ac:dyDescent="0.3">
      <c r="Y232" s="72"/>
      <c r="AG232" s="59"/>
    </row>
    <row r="233" spans="2:33" x14ac:dyDescent="0.3">
      <c r="Y233" s="72"/>
      <c r="AG233" s="59"/>
    </row>
    <row r="234" spans="2:33" x14ac:dyDescent="0.3">
      <c r="Y234" s="72"/>
      <c r="AG234" s="59"/>
    </row>
    <row r="235" spans="2:33" x14ac:dyDescent="0.3">
      <c r="Y235" s="78"/>
      <c r="AG235" s="59"/>
    </row>
    <row r="236" spans="2:33" x14ac:dyDescent="0.3">
      <c r="B236" s="59"/>
      <c r="C236" s="59"/>
      <c r="Y236" s="79"/>
      <c r="AG236" s="59"/>
    </row>
    <row r="237" spans="2:33" x14ac:dyDescent="0.3">
      <c r="Y237" s="79"/>
      <c r="AG237" s="59"/>
    </row>
    <row r="238" spans="2:33" x14ac:dyDescent="0.3">
      <c r="Y238" s="79"/>
      <c r="AG238" s="59"/>
    </row>
    <row r="239" spans="2:33" x14ac:dyDescent="0.3">
      <c r="Y239" s="78"/>
      <c r="AG239" s="59"/>
    </row>
    <row r="240" spans="2:33" x14ac:dyDescent="0.3">
      <c r="Y240" s="79"/>
      <c r="AG240" s="59"/>
    </row>
    <row r="241" spans="2:33" x14ac:dyDescent="0.3">
      <c r="Y241" s="79"/>
      <c r="AG241" s="59"/>
    </row>
    <row r="242" spans="2:33" x14ac:dyDescent="0.3">
      <c r="B242" s="59"/>
      <c r="C242" s="59"/>
      <c r="Y242" s="79"/>
      <c r="AG242" s="59"/>
    </row>
    <row r="243" spans="2:33" x14ac:dyDescent="0.3">
      <c r="Y243" s="78"/>
      <c r="AG243" s="59"/>
    </row>
    <row r="244" spans="2:33" x14ac:dyDescent="0.3">
      <c r="Y244" s="79"/>
      <c r="AG244" s="59"/>
    </row>
    <row r="245" spans="2:33" x14ac:dyDescent="0.3">
      <c r="Y245" s="79"/>
      <c r="AG245" s="59"/>
    </row>
    <row r="246" spans="2:33" x14ac:dyDescent="0.3">
      <c r="Y246" s="79"/>
      <c r="AG246" s="59"/>
    </row>
    <row r="247" spans="2:33" x14ac:dyDescent="0.3">
      <c r="Y247" s="74"/>
      <c r="AG247" s="59"/>
    </row>
    <row r="248" spans="2:33" x14ac:dyDescent="0.3">
      <c r="Y248" s="76"/>
      <c r="AG248" s="59"/>
    </row>
    <row r="249" spans="2:33" x14ac:dyDescent="0.3">
      <c r="Y249" s="72"/>
      <c r="AG249" s="59"/>
    </row>
    <row r="250" spans="2:33" x14ac:dyDescent="0.3">
      <c r="Y250" s="72"/>
      <c r="AG250" s="59"/>
    </row>
    <row r="251" spans="2:33" x14ac:dyDescent="0.3">
      <c r="Y251" s="72"/>
      <c r="AG251" s="59"/>
    </row>
    <row r="252" spans="2:33" x14ac:dyDescent="0.3">
      <c r="Y252" s="76"/>
      <c r="AG252" s="59"/>
    </row>
    <row r="253" spans="2:33" x14ac:dyDescent="0.3">
      <c r="Y253" s="72"/>
      <c r="AG253" s="59"/>
    </row>
    <row r="254" spans="2:33" x14ac:dyDescent="0.3">
      <c r="Y254" s="72"/>
      <c r="AG254" s="59"/>
    </row>
    <row r="255" spans="2:33" x14ac:dyDescent="0.3">
      <c r="Y255" s="72"/>
      <c r="AG255" s="59"/>
    </row>
    <row r="256" spans="2:33" x14ac:dyDescent="0.3">
      <c r="Y256" s="66"/>
      <c r="AG256" s="59"/>
    </row>
    <row r="257" spans="2:33" x14ac:dyDescent="0.3">
      <c r="Y257" s="66"/>
      <c r="AG257" s="59"/>
    </row>
    <row r="258" spans="2:33" x14ac:dyDescent="0.3">
      <c r="Y258" s="76"/>
      <c r="AG258" s="59"/>
    </row>
    <row r="259" spans="2:33" x14ac:dyDescent="0.3">
      <c r="Y259" s="76"/>
      <c r="AG259" s="59"/>
    </row>
    <row r="260" spans="2:33" x14ac:dyDescent="0.3">
      <c r="Y260" s="74"/>
      <c r="AG260" s="59"/>
    </row>
    <row r="261" spans="2:33" x14ac:dyDescent="0.3">
      <c r="B261" s="59"/>
      <c r="C261" s="59"/>
      <c r="Y261" s="76"/>
      <c r="AG261" s="59"/>
    </row>
    <row r="262" spans="2:33" x14ac:dyDescent="0.3">
      <c r="Y262" s="76"/>
      <c r="AG262" s="59"/>
    </row>
    <row r="263" spans="2:33" x14ac:dyDescent="0.3">
      <c r="Y263" s="75"/>
      <c r="AG263" s="59"/>
    </row>
    <row r="264" spans="2:33" x14ac:dyDescent="0.3">
      <c r="B264" s="59"/>
      <c r="C264" s="59"/>
      <c r="Y264" s="76"/>
      <c r="AG264" s="59"/>
    </row>
    <row r="265" spans="2:33" x14ac:dyDescent="0.3">
      <c r="Y265" s="76"/>
      <c r="AG265" s="59"/>
    </row>
    <row r="266" spans="2:33" x14ac:dyDescent="0.3">
      <c r="Y266" s="74"/>
      <c r="AG266" s="59"/>
    </row>
    <row r="267" spans="2:33" x14ac:dyDescent="0.3">
      <c r="Y267" s="76"/>
      <c r="AG267" s="59"/>
    </row>
    <row r="268" spans="2:33" x14ac:dyDescent="0.3">
      <c r="Y268" s="76"/>
      <c r="AG268" s="59"/>
    </row>
    <row r="269" spans="2:33" x14ac:dyDescent="0.3">
      <c r="Y269" s="74"/>
      <c r="AG269" s="59"/>
    </row>
    <row r="270" spans="2:33" x14ac:dyDescent="0.3">
      <c r="Y270" s="76"/>
      <c r="AG270" s="59"/>
    </row>
    <row r="271" spans="2:33" x14ac:dyDescent="0.3">
      <c r="Y271" s="76"/>
      <c r="AG271" s="59"/>
    </row>
    <row r="272" spans="2:33" x14ac:dyDescent="0.3">
      <c r="V272" s="80"/>
      <c r="Y272" s="81"/>
      <c r="AG272" s="59"/>
    </row>
    <row r="273" spans="2:33" x14ac:dyDescent="0.3">
      <c r="Y273" s="66"/>
      <c r="AG273" s="59"/>
    </row>
    <row r="274" spans="2:33" x14ac:dyDescent="0.3">
      <c r="Y274" s="82"/>
      <c r="AG274" s="59"/>
    </row>
    <row r="275" spans="2:33" x14ac:dyDescent="0.3">
      <c r="Y275" s="76"/>
      <c r="AG275" s="59"/>
    </row>
    <row r="276" spans="2:33" x14ac:dyDescent="0.3">
      <c r="B276" s="59"/>
      <c r="C276" s="59"/>
      <c r="Y276" s="76"/>
      <c r="AG276" s="59"/>
    </row>
    <row r="277" spans="2:33" x14ac:dyDescent="0.3">
      <c r="Y277" s="82"/>
      <c r="AG277" s="59"/>
    </row>
    <row r="278" spans="2:33" x14ac:dyDescent="0.3">
      <c r="Y278" s="76"/>
      <c r="AG278" s="59"/>
    </row>
    <row r="279" spans="2:33" x14ac:dyDescent="0.3">
      <c r="Y279" s="76"/>
      <c r="AG279" s="59"/>
    </row>
    <row r="280" spans="2:33" x14ac:dyDescent="0.3">
      <c r="Y280" s="82"/>
      <c r="AG280" s="59"/>
    </row>
    <row r="281" spans="2:33" x14ac:dyDescent="0.3">
      <c r="Y281" s="76"/>
      <c r="AG281" s="59"/>
    </row>
    <row r="282" spans="2:33" x14ac:dyDescent="0.3">
      <c r="Y282" s="76"/>
      <c r="AG282" s="59"/>
    </row>
    <row r="283" spans="2:33" x14ac:dyDescent="0.3">
      <c r="Y283" s="82"/>
      <c r="AG283" s="59"/>
    </row>
    <row r="284" spans="2:33" x14ac:dyDescent="0.3">
      <c r="Y284" s="76"/>
      <c r="AG284" s="59"/>
    </row>
    <row r="285" spans="2:33" x14ac:dyDescent="0.3">
      <c r="Y285" s="76"/>
      <c r="AG285" s="59"/>
    </row>
    <row r="286" spans="2:33" x14ac:dyDescent="0.3">
      <c r="Y286" s="66"/>
      <c r="AG286" s="59"/>
    </row>
    <row r="287" spans="2:33" x14ac:dyDescent="0.3">
      <c r="Y287" s="82"/>
      <c r="AG287" s="59"/>
    </row>
    <row r="288" spans="2:33" x14ac:dyDescent="0.3">
      <c r="B288" s="59"/>
      <c r="C288" s="59"/>
      <c r="Y288" s="76"/>
      <c r="AG288" s="59"/>
    </row>
    <row r="289" spans="2:33" x14ac:dyDescent="0.3">
      <c r="Y289" s="76"/>
      <c r="AG289" s="59"/>
    </row>
    <row r="290" spans="2:33" x14ac:dyDescent="0.3">
      <c r="Y290" s="82"/>
      <c r="AG290" s="59"/>
    </row>
    <row r="291" spans="2:33" x14ac:dyDescent="0.3">
      <c r="B291" s="59"/>
      <c r="C291" s="59"/>
      <c r="Y291" s="76"/>
      <c r="AG291" s="59"/>
    </row>
    <row r="292" spans="2:33" x14ac:dyDescent="0.3">
      <c r="Y292" s="76"/>
      <c r="AG292" s="59"/>
    </row>
    <row r="293" spans="2:33" x14ac:dyDescent="0.3">
      <c r="Y293" s="82"/>
      <c r="AG293" s="59"/>
    </row>
    <row r="294" spans="2:33" x14ac:dyDescent="0.3">
      <c r="Y294" s="76"/>
      <c r="AG294" s="59"/>
    </row>
    <row r="295" spans="2:33" x14ac:dyDescent="0.3">
      <c r="Y295" s="76"/>
    </row>
    <row r="296" spans="2:33" x14ac:dyDescent="0.3">
      <c r="Y296" s="82"/>
    </row>
    <row r="297" spans="2:33" x14ac:dyDescent="0.3">
      <c r="Y297" s="76"/>
    </row>
    <row r="298" spans="2:33" x14ac:dyDescent="0.3">
      <c r="Y298" s="76"/>
    </row>
    <row r="299" spans="2:33" x14ac:dyDescent="0.3">
      <c r="Y299" s="66"/>
    </row>
    <row r="300" spans="2:33" x14ac:dyDescent="0.3">
      <c r="Y300" s="76"/>
    </row>
    <row r="301" spans="2:33" x14ac:dyDescent="0.3">
      <c r="Y301" s="76"/>
    </row>
    <row r="302" spans="2:33" x14ac:dyDescent="0.3">
      <c r="Y302" s="74"/>
    </row>
    <row r="303" spans="2:33" x14ac:dyDescent="0.3">
      <c r="Y303" s="76"/>
    </row>
    <row r="304" spans="2:33" x14ac:dyDescent="0.3">
      <c r="Y304" s="76"/>
    </row>
    <row r="305" spans="25:25" x14ac:dyDescent="0.3">
      <c r="Y305" s="75"/>
    </row>
    <row r="306" spans="25:25" x14ac:dyDescent="0.3">
      <c r="Y306" s="76"/>
    </row>
    <row r="307" spans="25:25" x14ac:dyDescent="0.3">
      <c r="Y307" s="76"/>
    </row>
    <row r="308" spans="25:25" x14ac:dyDescent="0.3">
      <c r="Y308" s="74"/>
    </row>
    <row r="309" spans="25:25" x14ac:dyDescent="0.3">
      <c r="Y309" s="76"/>
    </row>
    <row r="310" spans="25:25" x14ac:dyDescent="0.3">
      <c r="Y310" s="76"/>
    </row>
    <row r="311" spans="25:25" x14ac:dyDescent="0.3">
      <c r="Y311" s="74"/>
    </row>
    <row r="312" spans="25:25" x14ac:dyDescent="0.3">
      <c r="Y312" s="76"/>
    </row>
    <row r="313" spans="25:25" x14ac:dyDescent="0.3">
      <c r="Y313" s="76"/>
    </row>
    <row r="314" spans="25:25" x14ac:dyDescent="0.3">
      <c r="Y314" s="81"/>
    </row>
    <row r="315" spans="25:25" x14ac:dyDescent="0.3">
      <c r="Y315" s="66"/>
    </row>
    <row r="316" spans="25:25" x14ac:dyDescent="0.3">
      <c r="Y316" s="82"/>
    </row>
    <row r="317" spans="25:25" x14ac:dyDescent="0.3">
      <c r="Y317" s="76"/>
    </row>
    <row r="318" spans="25:25" x14ac:dyDescent="0.3">
      <c r="Y318" s="76"/>
    </row>
    <row r="319" spans="25:25" x14ac:dyDescent="0.3">
      <c r="Y319" s="82"/>
    </row>
    <row r="320" spans="25:25" x14ac:dyDescent="0.3">
      <c r="Y320" s="76"/>
    </row>
    <row r="321" spans="2:25" x14ac:dyDescent="0.3">
      <c r="Y321" s="76"/>
    </row>
    <row r="322" spans="2:25" x14ac:dyDescent="0.3">
      <c r="Y322" s="82"/>
    </row>
    <row r="323" spans="2:25" x14ac:dyDescent="0.3">
      <c r="Y323" s="76"/>
    </row>
    <row r="324" spans="2:25" x14ac:dyDescent="0.3">
      <c r="B324" s="59"/>
      <c r="C324" s="59"/>
      <c r="Y324" s="76"/>
    </row>
    <row r="325" spans="2:25" x14ac:dyDescent="0.3">
      <c r="C325" s="59"/>
      <c r="Y325" s="82"/>
    </row>
    <row r="326" spans="2:25" x14ac:dyDescent="0.3">
      <c r="Y326" s="76"/>
    </row>
    <row r="327" spans="2:25" x14ac:dyDescent="0.3">
      <c r="Y327" s="76"/>
    </row>
    <row r="328" spans="2:25" x14ac:dyDescent="0.3">
      <c r="Y328" s="66"/>
    </row>
    <row r="329" spans="2:25" x14ac:dyDescent="0.3">
      <c r="B329" s="59"/>
      <c r="C329" s="59"/>
      <c r="Y329" s="82"/>
    </row>
    <row r="330" spans="2:25" x14ac:dyDescent="0.3">
      <c r="Y330" s="76"/>
    </row>
    <row r="331" spans="2:25" x14ac:dyDescent="0.3">
      <c r="Y331" s="76"/>
    </row>
    <row r="332" spans="2:25" x14ac:dyDescent="0.3">
      <c r="Y332" s="82"/>
    </row>
    <row r="333" spans="2:25" x14ac:dyDescent="0.3">
      <c r="Y333" s="76"/>
    </row>
    <row r="334" spans="2:25" x14ac:dyDescent="0.3">
      <c r="Y334" s="76"/>
    </row>
    <row r="335" spans="2:25" x14ac:dyDescent="0.3">
      <c r="Y335" s="82"/>
    </row>
    <row r="336" spans="2:25" x14ac:dyDescent="0.3">
      <c r="Y336" s="76"/>
    </row>
    <row r="337" spans="2:25" x14ac:dyDescent="0.3">
      <c r="Y337" s="76"/>
    </row>
    <row r="338" spans="2:25" x14ac:dyDescent="0.3">
      <c r="Y338" s="82"/>
    </row>
    <row r="339" spans="2:25" x14ac:dyDescent="0.3">
      <c r="Y339" s="76"/>
    </row>
    <row r="340" spans="2:25" x14ac:dyDescent="0.3">
      <c r="Y340" s="76"/>
    </row>
    <row r="341" spans="2:25" x14ac:dyDescent="0.3">
      <c r="Y341" s="66"/>
    </row>
    <row r="342" spans="2:25" x14ac:dyDescent="0.3">
      <c r="Y342" s="76"/>
    </row>
    <row r="343" spans="2:25" x14ac:dyDescent="0.3">
      <c r="Y343" s="76"/>
    </row>
    <row r="344" spans="2:25" x14ac:dyDescent="0.3">
      <c r="Y344" s="74"/>
    </row>
    <row r="345" spans="2:25" x14ac:dyDescent="0.3">
      <c r="Y345" s="76"/>
    </row>
    <row r="346" spans="2:25" x14ac:dyDescent="0.3">
      <c r="Y346" s="76"/>
    </row>
    <row r="347" spans="2:25" x14ac:dyDescent="0.3">
      <c r="Y347" s="75"/>
    </row>
    <row r="348" spans="2:25" x14ac:dyDescent="0.3">
      <c r="Y348" s="76"/>
    </row>
    <row r="349" spans="2:25" x14ac:dyDescent="0.3">
      <c r="B349" s="59"/>
      <c r="C349" s="59"/>
      <c r="Y349" s="76"/>
    </row>
    <row r="350" spans="2:25" x14ac:dyDescent="0.3">
      <c r="Y350" s="74"/>
    </row>
    <row r="351" spans="2:25" x14ac:dyDescent="0.3">
      <c r="Y351" s="76"/>
    </row>
    <row r="352" spans="2:25" x14ac:dyDescent="0.3">
      <c r="Y352" s="76"/>
    </row>
    <row r="353" spans="2:25" x14ac:dyDescent="0.3">
      <c r="Y353" s="74"/>
    </row>
    <row r="354" spans="2:25" x14ac:dyDescent="0.3">
      <c r="Y354" s="76"/>
    </row>
    <row r="355" spans="2:25" x14ac:dyDescent="0.3">
      <c r="Y355" s="76"/>
    </row>
    <row r="356" spans="2:25" x14ac:dyDescent="0.3">
      <c r="Y356" s="81"/>
    </row>
    <row r="357" spans="2:25" x14ac:dyDescent="0.3">
      <c r="Y357" s="66"/>
    </row>
    <row r="358" spans="2:25" x14ac:dyDescent="0.3">
      <c r="Y358" s="82"/>
    </row>
    <row r="359" spans="2:25" x14ac:dyDescent="0.3">
      <c r="Y359" s="76"/>
    </row>
    <row r="360" spans="2:25" x14ac:dyDescent="0.3">
      <c r="Y360" s="76"/>
    </row>
    <row r="361" spans="2:25" x14ac:dyDescent="0.3">
      <c r="B361" s="59"/>
      <c r="C361" s="59"/>
      <c r="Y361" s="82"/>
    </row>
    <row r="362" spans="2:25" x14ac:dyDescent="0.3">
      <c r="Y362" s="76"/>
    </row>
    <row r="363" spans="2:25" x14ac:dyDescent="0.3">
      <c r="Y363" s="76"/>
    </row>
    <row r="364" spans="2:25" x14ac:dyDescent="0.3">
      <c r="Y364" s="82"/>
    </row>
    <row r="365" spans="2:25" x14ac:dyDescent="0.3">
      <c r="B365" s="59"/>
      <c r="C365" s="59"/>
      <c r="Y365" s="76"/>
    </row>
    <row r="366" spans="2:25" x14ac:dyDescent="0.3">
      <c r="Y366" s="76"/>
    </row>
    <row r="367" spans="2:25" x14ac:dyDescent="0.3">
      <c r="Y367" s="82"/>
    </row>
    <row r="368" spans="2:25" x14ac:dyDescent="0.3">
      <c r="Y368" s="76"/>
    </row>
    <row r="369" spans="25:25" x14ac:dyDescent="0.3">
      <c r="Y369" s="76"/>
    </row>
    <row r="370" spans="25:25" x14ac:dyDescent="0.3">
      <c r="Y370" s="66"/>
    </row>
    <row r="371" spans="25:25" x14ac:dyDescent="0.3">
      <c r="Y371" s="82"/>
    </row>
    <row r="372" spans="25:25" x14ac:dyDescent="0.3">
      <c r="Y372" s="76"/>
    </row>
    <row r="373" spans="25:25" x14ac:dyDescent="0.3">
      <c r="Y373" s="76"/>
    </row>
    <row r="374" spans="25:25" x14ac:dyDescent="0.3">
      <c r="Y374" s="82"/>
    </row>
    <row r="375" spans="25:25" x14ac:dyDescent="0.3">
      <c r="Y375" s="76"/>
    </row>
    <row r="376" spans="25:25" x14ac:dyDescent="0.3">
      <c r="Y376" s="76"/>
    </row>
    <row r="377" spans="25:25" x14ac:dyDescent="0.3">
      <c r="Y377" s="82"/>
    </row>
    <row r="378" spans="25:25" x14ac:dyDescent="0.3">
      <c r="Y378" s="76"/>
    </row>
    <row r="379" spans="25:25" x14ac:dyDescent="0.3">
      <c r="Y379" s="76"/>
    </row>
    <row r="380" spans="25:25" x14ac:dyDescent="0.3">
      <c r="Y380" s="82"/>
    </row>
    <row r="381" spans="25:25" x14ac:dyDescent="0.3">
      <c r="Y381" s="76"/>
    </row>
    <row r="382" spans="25:25" x14ac:dyDescent="0.3">
      <c r="Y382" s="76"/>
    </row>
    <row r="383" spans="25:25" x14ac:dyDescent="0.3">
      <c r="Y383" s="66"/>
    </row>
    <row r="384" spans="25:25" x14ac:dyDescent="0.3">
      <c r="Y384" s="76"/>
    </row>
    <row r="385" spans="2:25" x14ac:dyDescent="0.3">
      <c r="Y385" s="76"/>
    </row>
    <row r="386" spans="2:25" x14ac:dyDescent="0.3">
      <c r="B386" s="59"/>
      <c r="C386" s="59"/>
      <c r="Y386" s="74"/>
    </row>
    <row r="387" spans="2:25" x14ac:dyDescent="0.3">
      <c r="Y387" s="76"/>
    </row>
    <row r="388" spans="2:25" x14ac:dyDescent="0.3">
      <c r="Y388" s="76"/>
    </row>
    <row r="389" spans="2:25" x14ac:dyDescent="0.3">
      <c r="Y389" s="75"/>
    </row>
    <row r="390" spans="2:25" x14ac:dyDescent="0.3">
      <c r="Y390" s="76"/>
    </row>
    <row r="391" spans="2:25" x14ac:dyDescent="0.3">
      <c r="Y391" s="76"/>
    </row>
    <row r="392" spans="2:25" x14ac:dyDescent="0.3">
      <c r="Y392" s="74"/>
    </row>
    <row r="393" spans="2:25" x14ac:dyDescent="0.3">
      <c r="Y393" s="76"/>
    </row>
    <row r="394" spans="2:25" x14ac:dyDescent="0.3">
      <c r="C394" s="59"/>
      <c r="Y394" s="76"/>
    </row>
    <row r="395" spans="2:25" x14ac:dyDescent="0.3">
      <c r="Y395" s="74"/>
    </row>
    <row r="396" spans="2:25" x14ac:dyDescent="0.3">
      <c r="Y396" s="76"/>
    </row>
    <row r="397" spans="2:25" x14ac:dyDescent="0.3">
      <c r="Y397" s="76"/>
    </row>
    <row r="398" spans="2:25" x14ac:dyDescent="0.3">
      <c r="Y398" s="81"/>
    </row>
    <row r="399" spans="2:25" x14ac:dyDescent="0.3">
      <c r="Y399" s="66"/>
    </row>
    <row r="400" spans="2:25" x14ac:dyDescent="0.3">
      <c r="Y400" s="82"/>
    </row>
    <row r="401" spans="25:25" x14ac:dyDescent="0.3">
      <c r="Y401" s="76"/>
    </row>
    <row r="402" spans="25:25" x14ac:dyDescent="0.3">
      <c r="Y402" s="76"/>
    </row>
    <row r="403" spans="25:25" x14ac:dyDescent="0.3">
      <c r="Y403" s="82"/>
    </row>
    <row r="404" spans="25:25" x14ac:dyDescent="0.3">
      <c r="Y404" s="76"/>
    </row>
    <row r="405" spans="25:25" x14ac:dyDescent="0.3">
      <c r="Y405" s="76"/>
    </row>
    <row r="406" spans="25:25" x14ac:dyDescent="0.3">
      <c r="Y406" s="82"/>
    </row>
    <row r="407" spans="25:25" x14ac:dyDescent="0.3">
      <c r="Y407" s="76"/>
    </row>
    <row r="408" spans="25:25" x14ac:dyDescent="0.3">
      <c r="Y408" s="76"/>
    </row>
    <row r="409" spans="25:25" x14ac:dyDescent="0.3">
      <c r="Y409" s="82"/>
    </row>
    <row r="410" spans="25:25" x14ac:dyDescent="0.3">
      <c r="Y410" s="76"/>
    </row>
    <row r="411" spans="25:25" x14ac:dyDescent="0.3">
      <c r="Y411" s="76"/>
    </row>
    <row r="412" spans="25:25" x14ac:dyDescent="0.3">
      <c r="Y412" s="66"/>
    </row>
    <row r="413" spans="25:25" x14ac:dyDescent="0.3">
      <c r="Y413" s="82"/>
    </row>
    <row r="414" spans="25:25" x14ac:dyDescent="0.3">
      <c r="Y414" s="76"/>
    </row>
    <row r="415" spans="25:25" x14ac:dyDescent="0.3">
      <c r="Y415" s="76"/>
    </row>
    <row r="416" spans="25:25" x14ac:dyDescent="0.3">
      <c r="Y416" s="82"/>
    </row>
    <row r="417" spans="25:25" x14ac:dyDescent="0.3">
      <c r="Y417" s="76"/>
    </row>
    <row r="418" spans="25:25" x14ac:dyDescent="0.3">
      <c r="Y418" s="76"/>
    </row>
    <row r="419" spans="25:25" x14ac:dyDescent="0.3">
      <c r="Y419" s="82"/>
    </row>
    <row r="420" spans="25:25" x14ac:dyDescent="0.3">
      <c r="Y420" s="76"/>
    </row>
    <row r="421" spans="25:25" x14ac:dyDescent="0.3">
      <c r="Y421" s="76"/>
    </row>
    <row r="422" spans="25:25" x14ac:dyDescent="0.3">
      <c r="Y422" s="82"/>
    </row>
    <row r="423" spans="25:25" x14ac:dyDescent="0.3">
      <c r="Y423" s="76"/>
    </row>
    <row r="424" spans="25:25" x14ac:dyDescent="0.3">
      <c r="Y424" s="76"/>
    </row>
    <row r="425" spans="25:25" x14ac:dyDescent="0.3">
      <c r="Y425" s="76"/>
    </row>
    <row r="426" spans="25:25" x14ac:dyDescent="0.3">
      <c r="Y426" s="76"/>
    </row>
    <row r="427" spans="25:25" x14ac:dyDescent="0.3">
      <c r="Y427" s="76"/>
    </row>
    <row r="428" spans="25:25" x14ac:dyDescent="0.3">
      <c r="Y428" s="76"/>
    </row>
    <row r="429" spans="25:25" x14ac:dyDescent="0.3">
      <c r="Y429" s="76"/>
    </row>
    <row r="430" spans="25:25" x14ac:dyDescent="0.3">
      <c r="Y430" s="76"/>
    </row>
    <row r="431" spans="25:25" x14ac:dyDescent="0.3">
      <c r="Y431" s="76"/>
    </row>
    <row r="432" spans="25:25" x14ac:dyDescent="0.3">
      <c r="Y432" s="76"/>
    </row>
    <row r="433" spans="2:25" x14ac:dyDescent="0.3">
      <c r="Y433" s="76"/>
    </row>
    <row r="434" spans="2:25" x14ac:dyDescent="0.3">
      <c r="Y434" s="76"/>
    </row>
    <row r="435" spans="2:25" x14ac:dyDescent="0.3">
      <c r="Y435" s="76"/>
    </row>
    <row r="436" spans="2:25" x14ac:dyDescent="0.3">
      <c r="Y436" s="76"/>
    </row>
    <row r="437" spans="2:25" x14ac:dyDescent="0.3">
      <c r="Y437" s="76"/>
    </row>
    <row r="438" spans="2:25" x14ac:dyDescent="0.3">
      <c r="Y438" s="76"/>
    </row>
    <row r="439" spans="2:25" x14ac:dyDescent="0.3">
      <c r="Y439" s="76"/>
    </row>
    <row r="440" spans="2:25" x14ac:dyDescent="0.3">
      <c r="Y440" s="76"/>
    </row>
    <row r="441" spans="2:25" x14ac:dyDescent="0.3">
      <c r="Y441" s="76"/>
    </row>
    <row r="442" spans="2:25" x14ac:dyDescent="0.3">
      <c r="Y442" s="76"/>
    </row>
    <row r="443" spans="2:25" x14ac:dyDescent="0.3">
      <c r="Y443" s="76"/>
    </row>
    <row r="444" spans="2:25" x14ac:dyDescent="0.3">
      <c r="Y444" s="76"/>
    </row>
    <row r="445" spans="2:25" x14ac:dyDescent="0.3">
      <c r="Y445" s="76"/>
    </row>
    <row r="446" spans="2:25" x14ac:dyDescent="0.3">
      <c r="B446" s="59"/>
      <c r="C446" s="59"/>
      <c r="Y446" s="76"/>
    </row>
    <row r="447" spans="2:25" x14ac:dyDescent="0.3">
      <c r="Y447" s="76"/>
    </row>
    <row r="448" spans="2:25" x14ac:dyDescent="0.3">
      <c r="Y448" s="76"/>
    </row>
    <row r="449" spans="2:25" x14ac:dyDescent="0.3">
      <c r="Y449" s="76"/>
    </row>
    <row r="450" spans="2:25" x14ac:dyDescent="0.3">
      <c r="B450" s="59"/>
      <c r="C450" s="59"/>
      <c r="Y450" s="76"/>
    </row>
    <row r="451" spans="2:25" x14ac:dyDescent="0.3">
      <c r="Y451" s="76"/>
    </row>
    <row r="452" spans="2:25" x14ac:dyDescent="0.3">
      <c r="Y452" s="76"/>
    </row>
    <row r="453" spans="2:25" x14ac:dyDescent="0.3">
      <c r="C453" s="59"/>
      <c r="Y453" s="76"/>
    </row>
    <row r="454" spans="2:25" x14ac:dyDescent="0.3">
      <c r="Y454" s="76"/>
    </row>
    <row r="455" spans="2:25" x14ac:dyDescent="0.3">
      <c r="Y455" s="76"/>
    </row>
    <row r="456" spans="2:25" x14ac:dyDescent="0.3">
      <c r="Y456" s="76"/>
    </row>
    <row r="457" spans="2:25" x14ac:dyDescent="0.3">
      <c r="Y457" s="76"/>
    </row>
    <row r="458" spans="2:25" x14ac:dyDescent="0.3">
      <c r="Y458" s="76"/>
    </row>
    <row r="459" spans="2:25" x14ac:dyDescent="0.3">
      <c r="Y459" s="76"/>
    </row>
    <row r="460" spans="2:25" x14ac:dyDescent="0.3">
      <c r="Y460" s="76"/>
    </row>
    <row r="461" spans="2:25" x14ac:dyDescent="0.3">
      <c r="Y461" s="76"/>
    </row>
    <row r="462" spans="2:25" x14ac:dyDescent="0.3">
      <c r="Y462" s="76"/>
    </row>
    <row r="463" spans="2:25" x14ac:dyDescent="0.3">
      <c r="Y463" s="76"/>
    </row>
    <row r="464" spans="2:25" x14ac:dyDescent="0.3">
      <c r="B464" s="59"/>
      <c r="C464" s="59"/>
      <c r="Y464" s="76"/>
    </row>
    <row r="465" spans="25:25" x14ac:dyDescent="0.3">
      <c r="Y465" s="76"/>
    </row>
    <row r="466" spans="25:25" x14ac:dyDescent="0.3">
      <c r="Y466" s="76"/>
    </row>
    <row r="467" spans="25:25" x14ac:dyDescent="0.3">
      <c r="Y467" s="66"/>
    </row>
    <row r="468" spans="25:25" x14ac:dyDescent="0.3">
      <c r="Y468" s="71"/>
    </row>
    <row r="469" spans="25:25" x14ac:dyDescent="0.3">
      <c r="Y469" s="72"/>
    </row>
    <row r="470" spans="25:25" x14ac:dyDescent="0.3">
      <c r="Y470" s="72"/>
    </row>
    <row r="471" spans="25:25" x14ac:dyDescent="0.3">
      <c r="Y471" s="72"/>
    </row>
    <row r="472" spans="25:25" x14ac:dyDescent="0.3">
      <c r="Y472" s="72"/>
    </row>
    <row r="473" spans="25:25" x14ac:dyDescent="0.3">
      <c r="Y473" s="73"/>
    </row>
    <row r="474" spans="25:25" x14ac:dyDescent="0.3">
      <c r="Y474" s="73"/>
    </row>
    <row r="475" spans="25:25" x14ac:dyDescent="0.3">
      <c r="Y475" s="71"/>
    </row>
    <row r="476" spans="25:25" x14ac:dyDescent="0.3">
      <c r="Y476" s="72"/>
    </row>
    <row r="477" spans="25:25" x14ac:dyDescent="0.3">
      <c r="Y477" s="72"/>
    </row>
    <row r="478" spans="25:25" x14ac:dyDescent="0.3">
      <c r="Y478" s="72"/>
    </row>
    <row r="479" spans="25:25" x14ac:dyDescent="0.3">
      <c r="Y479" s="72"/>
    </row>
    <row r="480" spans="25:25" x14ac:dyDescent="0.3">
      <c r="Y480" s="74"/>
    </row>
    <row r="481" spans="3:25" x14ac:dyDescent="0.3">
      <c r="Y481" s="71"/>
    </row>
    <row r="482" spans="3:25" x14ac:dyDescent="0.3">
      <c r="C482" s="59"/>
      <c r="Y482" s="72"/>
    </row>
    <row r="483" spans="3:25" x14ac:dyDescent="0.3">
      <c r="Y483" s="72"/>
    </row>
    <row r="484" spans="3:25" x14ac:dyDescent="0.3">
      <c r="Y484" s="72"/>
    </row>
    <row r="485" spans="3:25" x14ac:dyDescent="0.3">
      <c r="Y485" s="72"/>
    </row>
    <row r="486" spans="3:25" x14ac:dyDescent="0.3">
      <c r="Y486" s="73"/>
    </row>
    <row r="487" spans="3:25" x14ac:dyDescent="0.3">
      <c r="Y487" s="73"/>
    </row>
    <row r="488" spans="3:25" x14ac:dyDescent="0.3">
      <c r="Y488" s="71"/>
    </row>
    <row r="489" spans="3:25" x14ac:dyDescent="0.3">
      <c r="Y489" s="72"/>
    </row>
    <row r="490" spans="3:25" x14ac:dyDescent="0.3">
      <c r="Y490" s="72"/>
    </row>
    <row r="491" spans="3:25" x14ac:dyDescent="0.3">
      <c r="Y491" s="72"/>
    </row>
    <row r="492" spans="3:25" x14ac:dyDescent="0.3">
      <c r="Y492" s="72"/>
    </row>
    <row r="493" spans="3:25" x14ac:dyDescent="0.3">
      <c r="Y493" s="75"/>
    </row>
    <row r="494" spans="3:25" x14ac:dyDescent="0.3">
      <c r="Y494" s="71"/>
    </row>
    <row r="495" spans="3:25" x14ac:dyDescent="0.3">
      <c r="Y495" s="72"/>
    </row>
    <row r="496" spans="3:25" x14ac:dyDescent="0.3">
      <c r="Y496" s="72"/>
    </row>
    <row r="497" spans="2:25" x14ac:dyDescent="0.3">
      <c r="Y497" s="72"/>
    </row>
    <row r="498" spans="2:25" x14ac:dyDescent="0.3">
      <c r="B498" s="59"/>
      <c r="C498" s="59"/>
      <c r="Y498" s="72"/>
    </row>
    <row r="499" spans="2:25" x14ac:dyDescent="0.3">
      <c r="Y499" s="73"/>
    </row>
    <row r="500" spans="2:25" x14ac:dyDescent="0.3">
      <c r="Y500" s="73"/>
    </row>
    <row r="501" spans="2:25" x14ac:dyDescent="0.3">
      <c r="Y501" s="71"/>
    </row>
    <row r="502" spans="2:25" x14ac:dyDescent="0.3">
      <c r="Y502" s="72"/>
    </row>
    <row r="503" spans="2:25" x14ac:dyDescent="0.3">
      <c r="Y503" s="72"/>
    </row>
    <row r="504" spans="2:25" x14ac:dyDescent="0.3">
      <c r="Y504" s="72"/>
    </row>
    <row r="505" spans="2:25" x14ac:dyDescent="0.3">
      <c r="Y505" s="72"/>
    </row>
    <row r="506" spans="2:25" x14ac:dyDescent="0.3">
      <c r="Y506" s="74"/>
    </row>
    <row r="507" spans="2:25" x14ac:dyDescent="0.3">
      <c r="Y507" s="71"/>
    </row>
    <row r="508" spans="2:25" x14ac:dyDescent="0.3">
      <c r="Y508" s="72"/>
    </row>
    <row r="509" spans="2:25" x14ac:dyDescent="0.3">
      <c r="Y509" s="72"/>
    </row>
    <row r="510" spans="2:25" x14ac:dyDescent="0.3">
      <c r="Y510" s="72"/>
    </row>
    <row r="511" spans="2:25" x14ac:dyDescent="0.3">
      <c r="Y511" s="72"/>
    </row>
    <row r="512" spans="2:25" x14ac:dyDescent="0.3">
      <c r="Y512" s="72"/>
    </row>
    <row r="513" spans="2:25" x14ac:dyDescent="0.3">
      <c r="Y513" s="73"/>
    </row>
    <row r="514" spans="2:25" x14ac:dyDescent="0.3">
      <c r="Y514" s="73"/>
    </row>
    <row r="515" spans="2:25" x14ac:dyDescent="0.3">
      <c r="Y515" s="71"/>
    </row>
    <row r="516" spans="2:25" x14ac:dyDescent="0.3">
      <c r="Y516" s="72"/>
    </row>
    <row r="517" spans="2:25" x14ac:dyDescent="0.3">
      <c r="B517" s="59"/>
      <c r="C517" s="59"/>
      <c r="Y517" s="72"/>
    </row>
    <row r="518" spans="2:25" x14ac:dyDescent="0.3">
      <c r="B518" s="59"/>
      <c r="C518" s="59"/>
      <c r="Y518" s="72"/>
    </row>
    <row r="519" spans="2:25" x14ac:dyDescent="0.3">
      <c r="Y519" s="72"/>
    </row>
    <row r="520" spans="2:25" x14ac:dyDescent="0.3">
      <c r="Y520" s="72"/>
    </row>
    <row r="521" spans="2:25" x14ac:dyDescent="0.3">
      <c r="Y521" s="71"/>
    </row>
    <row r="522" spans="2:25" x14ac:dyDescent="0.3">
      <c r="Y522" s="72"/>
    </row>
    <row r="523" spans="2:25" x14ac:dyDescent="0.3">
      <c r="Y523" s="73"/>
    </row>
    <row r="524" spans="2:25" x14ac:dyDescent="0.3">
      <c r="Y524" s="73"/>
    </row>
    <row r="525" spans="2:25" x14ac:dyDescent="0.3">
      <c r="Y525" s="72"/>
    </row>
    <row r="526" spans="2:25" x14ac:dyDescent="0.3">
      <c r="Y526" s="73"/>
    </row>
    <row r="527" spans="2:25" x14ac:dyDescent="0.3">
      <c r="Y527" s="73"/>
    </row>
    <row r="528" spans="2:25" x14ac:dyDescent="0.3">
      <c r="Y528" s="71"/>
    </row>
    <row r="529" spans="25:25" x14ac:dyDescent="0.3">
      <c r="Y529" s="72"/>
    </row>
    <row r="530" spans="25:25" x14ac:dyDescent="0.3">
      <c r="Y530" s="72"/>
    </row>
    <row r="531" spans="25:25" x14ac:dyDescent="0.3">
      <c r="Y531" s="66"/>
    </row>
  </sheetData>
  <phoneticPr fontId="0" type="noConversion"/>
  <pageMargins left="0.75" right="0.75" top="1" bottom="1" header="0.5" footer="0.5"/>
  <pageSetup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
  <sheetViews>
    <sheetView topLeftCell="C1" zoomScaleNormal="100" workbookViewId="0">
      <selection activeCell="D39" sqref="D39"/>
    </sheetView>
  </sheetViews>
  <sheetFormatPr defaultColWidth="9.296875" defaultRowHeight="13" x14ac:dyDescent="0.3"/>
  <cols>
    <col min="1" max="1" width="15.19921875" style="58" hidden="1" customWidth="1"/>
    <col min="2" max="2" width="28.796875" style="58" hidden="1" customWidth="1"/>
    <col min="3" max="3" width="56.796875" style="58" bestFit="1" customWidth="1"/>
    <col min="4" max="4" width="13.796875" style="58" customWidth="1"/>
    <col min="5" max="5" width="15.5" style="58" customWidth="1"/>
    <col min="6" max="6" width="14.69921875" style="58" customWidth="1"/>
    <col min="7" max="7" width="13.69921875" style="58" customWidth="1"/>
    <col min="8" max="8" width="12.796875" style="58" hidden="1" customWidth="1"/>
    <col min="9" max="9" width="13.69921875" style="58" hidden="1" customWidth="1"/>
    <col min="10" max="10" width="12.69921875" style="58" hidden="1" customWidth="1"/>
    <col min="11" max="11" width="12.5" style="58" hidden="1" customWidth="1"/>
    <col min="12" max="15" width="9.296875" style="58" hidden="1" customWidth="1"/>
    <col min="16" max="16384" width="9.296875" style="58"/>
  </cols>
  <sheetData>
    <row r="1" spans="1:15" x14ac:dyDescent="0.3">
      <c r="A1" s="101" t="s">
        <v>508</v>
      </c>
      <c r="C1" s="150" t="s">
        <v>766</v>
      </c>
      <c r="D1" s="132"/>
      <c r="E1" s="132"/>
      <c r="F1" s="132"/>
      <c r="G1" s="132"/>
    </row>
    <row r="2" spans="1:15" x14ac:dyDescent="0.3">
      <c r="A2" s="58" t="s">
        <v>98</v>
      </c>
      <c r="B2" s="58" t="s">
        <v>474</v>
      </c>
      <c r="C2" s="132" t="s">
        <v>718</v>
      </c>
      <c r="D2" s="133" t="str">
        <f>IF(DELTA(H2,L2),"","NotEqual")</f>
        <v/>
      </c>
      <c r="E2" s="133" t="str">
        <f>IF(DELTA(IF(ISNUMBER(data!E195),data!E195,0),IF(ISNUMBER(data!E163),data!E163,0)),"","NotEqual")</f>
        <v/>
      </c>
      <c r="F2" s="133" t="str">
        <f>IF(DELTA(IF(ISNUMBER(data!F195),data!F195,0),IF(ISNUMBER(data!F163),data!F163,0)),"","NotEqual")</f>
        <v/>
      </c>
      <c r="G2" s="133" t="str">
        <f>IF(DELTA(IF(ISNUMBER(data!G195),data!G195,0),IF(ISNUMBER(data!G163),data!G163,0)),"","NotEqual")</f>
        <v/>
      </c>
      <c r="H2" s="152">
        <f>IF(ISNUMBER(data!D195),data!D195,0)</f>
        <v>0</v>
      </c>
      <c r="I2" s="152">
        <f>IF(ISNUMBER(data!E195),data!E195,0)</f>
        <v>0</v>
      </c>
      <c r="J2" s="152">
        <f>IF(ISNUMBER(data!F195),data!F195,0)</f>
        <v>0</v>
      </c>
      <c r="K2" s="152">
        <f>IF(ISNUMBER(data!G195),data!G195,0)</f>
        <v>0</v>
      </c>
      <c r="L2" s="151">
        <f>IF(ISNUMBER(data!D163),data!D163,0)</f>
        <v>0</v>
      </c>
      <c r="M2" s="151">
        <f>IF(ISNUMBER(data!E163),data!E163,0)</f>
        <v>0</v>
      </c>
      <c r="N2" s="151">
        <f>IF(ISNUMBER(data!F163),data!F163,0)</f>
        <v>0</v>
      </c>
      <c r="O2" s="151">
        <f>IF(ISNUMBER(data!G163),data!G163,0)</f>
        <v>0</v>
      </c>
    </row>
    <row r="3" spans="1:15" x14ac:dyDescent="0.3">
      <c r="A3" s="58" t="s">
        <v>98</v>
      </c>
      <c r="B3" s="58" t="s">
        <v>475</v>
      </c>
      <c r="C3" s="132" t="s">
        <v>391</v>
      </c>
      <c r="D3" s="133" t="str">
        <f>IF(DELTA(IF(ISNUMBER(data!D196),data!D196,0),IF(ISNUMBER(data!D164),data!D164,0)),"","NotEqual")</f>
        <v/>
      </c>
      <c r="E3" s="133" t="str">
        <f>IF(DELTA(IF(ISNUMBER(data!E196),data!E196,0),IF(ISNUMBER(data!E164),data!E164,0)),"","NotEqual")</f>
        <v/>
      </c>
      <c r="F3" s="133" t="str">
        <f>IF(DELTA(IF(ISNUMBER(data!F196),data!F196,0),IF(ISNUMBER(data!F164),data!F164,0)),"","NotEqual")</f>
        <v/>
      </c>
      <c r="G3" s="133" t="str">
        <f>IF(DELTA(IF(ISNUMBER(data!G196),data!G196,0),IF(ISNUMBER(data!G164),data!G164,0)),"","NotEqual")</f>
        <v/>
      </c>
      <c r="H3" s="152">
        <f>IF(ISNUMBER(data!D196),data!D196,0)</f>
        <v>0</v>
      </c>
      <c r="I3" s="152">
        <f>IF(ISNUMBER(data!E196),data!E196,0)</f>
        <v>0</v>
      </c>
      <c r="J3" s="152">
        <f>IF(ISNUMBER(data!F196),data!F196,0)</f>
        <v>0</v>
      </c>
      <c r="K3" s="152">
        <f>IF(ISNUMBER(data!G196),data!G196,0)</f>
        <v>0</v>
      </c>
      <c r="L3" s="151">
        <f>IF(ISNUMBER(data!D164),data!D164,0)</f>
        <v>0</v>
      </c>
      <c r="M3" s="151">
        <f>IF(ISNUMBER(data!E164),data!E164,0)</f>
        <v>0</v>
      </c>
      <c r="N3" s="151">
        <f>IF(ISNUMBER(data!F164),data!F164,0)</f>
        <v>0</v>
      </c>
      <c r="O3" s="151">
        <f>IF(ISNUMBER(data!G164),data!G164,0)</f>
        <v>0</v>
      </c>
    </row>
    <row r="4" spans="1:15" x14ac:dyDescent="0.3">
      <c r="A4" s="58" t="s">
        <v>98</v>
      </c>
      <c r="B4" s="58" t="s">
        <v>476</v>
      </c>
      <c r="C4" s="132" t="s">
        <v>704</v>
      </c>
      <c r="D4" s="133" t="str">
        <f>IF(DELTA(IF(ISNUMBER(data!D197),data!D197,0),IF(ISNUMBER(data!D165),data!D165,0)),"","NotEqual")</f>
        <v/>
      </c>
      <c r="E4" s="133" t="str">
        <f>IF(DELTA(IF(ISNUMBER(data!E197),data!E197,0),IF(ISNUMBER(data!E165),data!E165,0)),"","NotEqual")</f>
        <v/>
      </c>
      <c r="F4" s="133" t="str">
        <f>IF(DELTA(IF(ISNUMBER(data!F197),data!F197,0),IF(ISNUMBER(data!F165),data!F165,0)),"","NotEqual")</f>
        <v/>
      </c>
      <c r="G4" s="133" t="str">
        <f>IF(DELTA(IF(ISNUMBER(data!G197),data!G197,0),IF(ISNUMBER(data!G165),data!G165,0)),"","NotEqual")</f>
        <v/>
      </c>
      <c r="H4" s="152">
        <f>IF(ISNUMBER(data!D197),data!D197,0)</f>
        <v>0</v>
      </c>
      <c r="I4" s="152">
        <f>IF(ISNUMBER(data!E197),data!E197,0)</f>
        <v>0</v>
      </c>
      <c r="J4" s="152">
        <f>IF(ISNUMBER(data!F197),data!F197,0)</f>
        <v>0</v>
      </c>
      <c r="K4" s="152">
        <f>IF(ISNUMBER(data!G197),data!G197,0)</f>
        <v>0</v>
      </c>
      <c r="L4" s="151">
        <f>IF(ISNUMBER(data!D165),data!D165,0)</f>
        <v>0</v>
      </c>
      <c r="M4" s="151">
        <f>IF(ISNUMBER(data!E165),data!E165,0)</f>
        <v>0</v>
      </c>
      <c r="N4" s="151">
        <f>IF(ISNUMBER(data!F165),data!F165,0)</f>
        <v>0</v>
      </c>
      <c r="O4" s="151">
        <f>IF(ISNUMBER(data!G165),data!G165,0)</f>
        <v>0</v>
      </c>
    </row>
    <row r="5" spans="1:15" x14ac:dyDescent="0.3">
      <c r="A5" s="58" t="s">
        <v>98</v>
      </c>
      <c r="B5" s="58" t="s">
        <v>477</v>
      </c>
      <c r="C5" s="132" t="s">
        <v>758</v>
      </c>
      <c r="D5" s="133" t="str">
        <f>IF(DELTA(IF(ISNUMBER(data!D198),data!D198,0),IF(ISNUMBER(data!D166),data!D166,0)),"","NotEqual")</f>
        <v/>
      </c>
      <c r="E5" s="133" t="str">
        <f>IF(DELTA(IF(ISNUMBER(data!E198),data!E198,0),IF(ISNUMBER(data!E166),data!E166,0)),"","NotEqual")</f>
        <v/>
      </c>
      <c r="F5" s="133" t="str">
        <f>IF(DELTA(IF(ISNUMBER(data!F198),data!F198,0),IF(ISNUMBER(data!F166),data!F166,0)),"","NotEqual")</f>
        <v/>
      </c>
      <c r="G5" s="133" t="str">
        <f>IF(DELTA(IF(ISNUMBER(data!G198),data!G198,0),IF(ISNUMBER(data!G166),data!G166,0)),"","NotEqual")</f>
        <v/>
      </c>
      <c r="H5" s="152">
        <f>IF(ISNUMBER(data!D198),data!D198,0)</f>
        <v>0</v>
      </c>
      <c r="I5" s="152">
        <f>IF(ISNUMBER(data!E198),data!E198,0)</f>
        <v>0</v>
      </c>
      <c r="J5" s="152">
        <f>IF(ISNUMBER(data!F198),data!F198,0)</f>
        <v>0</v>
      </c>
      <c r="K5" s="152">
        <f>IF(ISNUMBER(data!G198),data!G198,0)</f>
        <v>0</v>
      </c>
      <c r="L5" s="151">
        <f>IF(ISNUMBER(data!D166),data!D166,0)</f>
        <v>0</v>
      </c>
      <c r="M5" s="151">
        <f>IF(ISNUMBER(data!E166),data!E166,0)</f>
        <v>0</v>
      </c>
      <c r="N5" s="151">
        <f>IF(ISNUMBER(data!F166),data!F166,0)</f>
        <v>0</v>
      </c>
      <c r="O5" s="151">
        <f>IF(ISNUMBER(data!G166),data!G166,0)</f>
        <v>0</v>
      </c>
    </row>
    <row r="6" spans="1:15" x14ac:dyDescent="0.3">
      <c r="A6" s="58" t="s">
        <v>98</v>
      </c>
      <c r="B6" s="58" t="s">
        <v>478</v>
      </c>
      <c r="C6" s="132" t="s">
        <v>759</v>
      </c>
      <c r="D6" s="133" t="str">
        <f>IF(DELTA(IF(ISNUMBER(data!D199),data!D199,0),IF(ISNUMBER(data!D167),data!D167,0)),"","NotEqual")</f>
        <v/>
      </c>
      <c r="E6" s="133" t="str">
        <f>IF(DELTA(IF(ISNUMBER(data!E199),data!E199,0),IF(ISNUMBER(data!E167),data!E167,0)),"","NotEqual")</f>
        <v/>
      </c>
      <c r="F6" s="133" t="str">
        <f>IF(DELTA(IF(ISNUMBER(data!F199),data!F199,0),IF(ISNUMBER(data!F167),data!F167,0)),"","NotEqual")</f>
        <v/>
      </c>
      <c r="G6" s="133" t="str">
        <f>IF(DELTA(IF(ISNUMBER(data!G199),data!G199,0),IF(ISNUMBER(data!G167),data!G167,0)),"","NotEqual")</f>
        <v/>
      </c>
      <c r="H6" s="152">
        <f>IF(ISNUMBER(data!D199),data!D199,0)</f>
        <v>0</v>
      </c>
      <c r="I6" s="152">
        <f>IF(ISNUMBER(data!E199),data!E199,0)</f>
        <v>0</v>
      </c>
      <c r="J6" s="152">
        <f>IF(ISNUMBER(data!F199),data!F199,0)</f>
        <v>0</v>
      </c>
      <c r="K6" s="152">
        <f>IF(ISNUMBER(data!G199),data!G199,0)</f>
        <v>0</v>
      </c>
      <c r="L6" s="151">
        <f>IF(ISNUMBER(data!D167),data!D167,0)</f>
        <v>0</v>
      </c>
      <c r="M6" s="151">
        <f>IF(ISNUMBER(data!E167),data!E167,0)</f>
        <v>0</v>
      </c>
      <c r="N6" s="151">
        <f>IF(ISNUMBER(data!F167),data!F167,0)</f>
        <v>0</v>
      </c>
      <c r="O6" s="151">
        <f>IF(ISNUMBER(data!G167),data!G167,0)</f>
        <v>0</v>
      </c>
    </row>
    <row r="7" spans="1:15" x14ac:dyDescent="0.3">
      <c r="A7" s="58" t="s">
        <v>98</v>
      </c>
      <c r="B7" s="58" t="s">
        <v>479</v>
      </c>
      <c r="C7" s="132" t="s">
        <v>760</v>
      </c>
      <c r="D7" s="133" t="str">
        <f>IF(DELTA(IF(ISNUMBER(data!D200),data!D200,0),IF(ISNUMBER(data!D168),data!D168,0)),"","NotEqual")</f>
        <v/>
      </c>
      <c r="E7" s="133" t="str">
        <f>IF(DELTA(IF(ISNUMBER(data!E200),data!E200,0),IF(ISNUMBER(data!E168),data!E168,0)),"","NotEqual")</f>
        <v/>
      </c>
      <c r="F7" s="133" t="str">
        <f>IF(DELTA(IF(ISNUMBER(data!F200),data!F200,0),IF(ISNUMBER(data!F168),data!F168,0)),"","NotEqual")</f>
        <v/>
      </c>
      <c r="G7" s="133" t="str">
        <f>IF(DELTA(IF(ISNUMBER(data!G200),data!G200,0),IF(ISNUMBER(data!G168),data!G168,0)),"","NotEqual")</f>
        <v/>
      </c>
      <c r="H7" s="152">
        <f>IF(ISNUMBER(data!D200),data!D200,0)</f>
        <v>0</v>
      </c>
      <c r="I7" s="152">
        <f>IF(ISNUMBER(data!E200),data!E200,0)</f>
        <v>0</v>
      </c>
      <c r="J7" s="152">
        <f>IF(ISNUMBER(data!F200),data!F200,0)</f>
        <v>0</v>
      </c>
      <c r="K7" s="152">
        <f>IF(ISNUMBER(data!G200),data!G200,0)</f>
        <v>0</v>
      </c>
      <c r="L7" s="151">
        <f>IF(ISNUMBER(data!D168),data!D168,0)</f>
        <v>0</v>
      </c>
      <c r="M7" s="151">
        <f>IF(ISNUMBER(data!E168),data!E168,0)</f>
        <v>0</v>
      </c>
      <c r="N7" s="151">
        <f>IF(ISNUMBER(data!F168),data!F168,0)</f>
        <v>0</v>
      </c>
      <c r="O7" s="151">
        <f>IF(ISNUMBER(data!G168),data!G168,0)</f>
        <v>0</v>
      </c>
    </row>
    <row r="8" spans="1:15" x14ac:dyDescent="0.3">
      <c r="A8" s="58" t="s">
        <v>98</v>
      </c>
      <c r="B8" s="58" t="s">
        <v>480</v>
      </c>
      <c r="C8" s="132" t="s">
        <v>708</v>
      </c>
      <c r="D8" s="133" t="str">
        <f>IF(DELTA(IF(ISNUMBER(data!D201),data!D201,0),IF(ISNUMBER(data!D169),data!D169,0)),"","NotEqual")</f>
        <v/>
      </c>
      <c r="E8" s="133" t="str">
        <f>IF(DELTA(IF(ISNUMBER(data!E201),data!E201,0),IF(ISNUMBER(data!E169),data!E169,0)),"","NotEqual")</f>
        <v/>
      </c>
      <c r="F8" s="133" t="str">
        <f>IF(DELTA(IF(ISNUMBER(data!F201),data!F201,0),IF(ISNUMBER(data!F169),data!F169,0)),"","NotEqual")</f>
        <v/>
      </c>
      <c r="G8" s="133" t="str">
        <f>IF(DELTA(IF(ISNUMBER(data!G201),data!G201,0),IF(ISNUMBER(data!G169),data!G169,0)),"","NotEqual")</f>
        <v/>
      </c>
      <c r="H8" s="152">
        <f>IF(ISNUMBER(data!D201),data!D201,0)</f>
        <v>0</v>
      </c>
      <c r="I8" s="152">
        <f>IF(ISNUMBER(data!E201),data!E201,0)</f>
        <v>0</v>
      </c>
      <c r="J8" s="152">
        <f>IF(ISNUMBER(data!F201),data!F201,0)</f>
        <v>0</v>
      </c>
      <c r="K8" s="152">
        <f>IF(ISNUMBER(data!G201),data!G201,0)</f>
        <v>0</v>
      </c>
      <c r="L8" s="151">
        <f>IF(ISNUMBER(data!D169),data!D169,0)</f>
        <v>0</v>
      </c>
      <c r="M8" s="151">
        <f>IF(ISNUMBER(data!E169),data!E169,0)</f>
        <v>0</v>
      </c>
      <c r="N8" s="151">
        <f>IF(ISNUMBER(data!F169),data!F169,0)</f>
        <v>0</v>
      </c>
      <c r="O8" s="151">
        <f>IF(ISNUMBER(data!G169),data!G169,0)</f>
        <v>0</v>
      </c>
    </row>
    <row r="9" spans="1:15" x14ac:dyDescent="0.3">
      <c r="A9" s="58" t="s">
        <v>98</v>
      </c>
      <c r="B9" s="58" t="s">
        <v>481</v>
      </c>
      <c r="C9" s="132" t="s">
        <v>392</v>
      </c>
      <c r="D9" s="133" t="str">
        <f>IF(DELTA(IF(ISNUMBER(data!D202),data!D202,0),IF(ISNUMBER(data!D170),data!D170,0)),"","NotEqual")</f>
        <v/>
      </c>
      <c r="E9" s="133" t="str">
        <f>IF(DELTA(IF(ISNUMBER(data!E202),data!E202,0),IF(ISNUMBER(data!E170),data!E170,0)),"","NotEqual")</f>
        <v/>
      </c>
      <c r="F9" s="133" t="str">
        <f>IF(DELTA(IF(ISNUMBER(data!F202),data!F202,0),IF(ISNUMBER(data!F170),data!F170,0)),"","NotEqual")</f>
        <v/>
      </c>
      <c r="G9" s="133" t="str">
        <f>IF(DELTA(IF(ISNUMBER(data!G202),data!G202,0),IF(ISNUMBER(data!G170),data!G170,0)),"","NotEqual")</f>
        <v/>
      </c>
      <c r="H9" s="152">
        <f>IF(ISNUMBER(data!D202),data!D202,0)</f>
        <v>0</v>
      </c>
      <c r="I9" s="152">
        <f>IF(ISNUMBER(data!E202),data!E202,0)</f>
        <v>0</v>
      </c>
      <c r="J9" s="152">
        <f>IF(ISNUMBER(data!F202),data!F202,0)</f>
        <v>0</v>
      </c>
      <c r="K9" s="152">
        <f>IF(ISNUMBER(data!G202),data!G202,0)</f>
        <v>0</v>
      </c>
      <c r="L9" s="151">
        <f>IF(ISNUMBER(data!D170),data!D170,0)</f>
        <v>0</v>
      </c>
      <c r="M9" s="151">
        <f>IF(ISNUMBER(data!E170),data!E170,0)</f>
        <v>0</v>
      </c>
      <c r="N9" s="151">
        <f>IF(ISNUMBER(data!F170),data!F170,0)</f>
        <v>0</v>
      </c>
      <c r="O9" s="151">
        <f>IF(ISNUMBER(data!G170),data!G170,0)</f>
        <v>0</v>
      </c>
    </row>
    <row r="10" spans="1:15" x14ac:dyDescent="0.3">
      <c r="A10" s="58" t="s">
        <v>98</v>
      </c>
      <c r="B10" s="58" t="s">
        <v>482</v>
      </c>
      <c r="C10" s="132" t="s">
        <v>393</v>
      </c>
      <c r="D10" s="133" t="str">
        <f>IF(DELTA(IF(ISNUMBER(data!D203),data!D203,0),IF(ISNUMBER(data!D171),data!D171,0)),"","NotEqual")</f>
        <v/>
      </c>
      <c r="E10" s="133" t="str">
        <f>IF(DELTA(IF(ISNUMBER(data!E203),data!E203,0),IF(ISNUMBER(data!E171),data!E171,0)),"","NotEqual")</f>
        <v/>
      </c>
      <c r="F10" s="133" t="str">
        <f>IF(DELTA(IF(ISNUMBER(data!F203),data!F203,0),IF(ISNUMBER(data!F171),data!F171,0)),"","NotEqual")</f>
        <v/>
      </c>
      <c r="G10" s="133" t="str">
        <f>IF(DELTA(IF(ISNUMBER(data!G203),data!G203,0),IF(ISNUMBER(data!G171),data!G171,0)),"","NotEqual")</f>
        <v/>
      </c>
      <c r="H10" s="152">
        <f>IF(ISNUMBER(data!D203),data!D203,0)</f>
        <v>0</v>
      </c>
      <c r="I10" s="152">
        <f>IF(ISNUMBER(data!E203),data!E203,0)</f>
        <v>0</v>
      </c>
      <c r="J10" s="152">
        <f>IF(ISNUMBER(data!F203),data!F203,0)</f>
        <v>0</v>
      </c>
      <c r="K10" s="152">
        <f>IF(ISNUMBER(data!G203),data!G203,0)</f>
        <v>0</v>
      </c>
      <c r="L10" s="151">
        <f>IF(ISNUMBER(data!D171),data!D171,0)</f>
        <v>0</v>
      </c>
      <c r="M10" s="151">
        <f>IF(ISNUMBER(data!E171),data!E171,0)</f>
        <v>0</v>
      </c>
      <c r="N10" s="151">
        <f>IF(ISNUMBER(data!F171),data!F171,0)</f>
        <v>0</v>
      </c>
      <c r="O10" s="151">
        <f>IF(ISNUMBER(data!G171),data!G171,0)</f>
        <v>0</v>
      </c>
    </row>
    <row r="11" spans="1:15" x14ac:dyDescent="0.3">
      <c r="A11" s="58" t="s">
        <v>98</v>
      </c>
      <c r="B11" s="58" t="s">
        <v>483</v>
      </c>
      <c r="C11" s="132" t="s">
        <v>761</v>
      </c>
      <c r="D11" s="133" t="str">
        <f>IF(DELTA(IF(ISNUMBER(data!D204),data!D204,0),IF(ISNUMBER(data!D172),data!D172,0)),"","NotEqual")</f>
        <v/>
      </c>
      <c r="E11" s="133" t="str">
        <f>IF(DELTA(IF(ISNUMBER(data!E204),data!E204,0),IF(ISNUMBER(data!E172),data!E172,0)),"","NotEqual")</f>
        <v/>
      </c>
      <c r="F11" s="133" t="str">
        <f>IF(DELTA(IF(ISNUMBER(data!F204),data!F204,0),IF(ISNUMBER(data!F172),data!F172,0)),"","NotEqual")</f>
        <v/>
      </c>
      <c r="G11" s="133" t="str">
        <f>IF(DELTA(IF(ISNUMBER(data!G204),data!G204,0),IF(ISNUMBER(data!G172),data!G172,0)),"","NotEqual")</f>
        <v/>
      </c>
      <c r="H11" s="152">
        <f>IF(ISNUMBER(data!D204),data!D204,0)</f>
        <v>0</v>
      </c>
      <c r="I11" s="152">
        <f>IF(ISNUMBER(data!E204),data!E204,0)</f>
        <v>0</v>
      </c>
      <c r="J11" s="152">
        <f>IF(ISNUMBER(data!F204),data!F204,0)</f>
        <v>0</v>
      </c>
      <c r="K11" s="152">
        <f>IF(ISNUMBER(data!G204),data!G204,0)</f>
        <v>0</v>
      </c>
      <c r="L11" s="151">
        <f>IF(ISNUMBER(data!D172),data!D172,0)</f>
        <v>0</v>
      </c>
      <c r="M11" s="151">
        <f>IF(ISNUMBER(data!E172),data!E172,0)</f>
        <v>0</v>
      </c>
      <c r="N11" s="151">
        <f>IF(ISNUMBER(data!F172),data!F172,0)</f>
        <v>0</v>
      </c>
      <c r="O11" s="151">
        <f>IF(ISNUMBER(data!G172),data!G172,0)</f>
        <v>0</v>
      </c>
    </row>
    <row r="12" spans="1:15" x14ac:dyDescent="0.3">
      <c r="A12" s="58" t="s">
        <v>98</v>
      </c>
      <c r="B12" s="58" t="s">
        <v>484</v>
      </c>
      <c r="C12" s="132" t="s">
        <v>758</v>
      </c>
      <c r="D12" s="133" t="str">
        <f>IF(DELTA(IF(ISNUMBER(data!D205),data!D205,0),IF(ISNUMBER(data!D173),data!D173,0)),"","NotEqual")</f>
        <v/>
      </c>
      <c r="E12" s="133" t="str">
        <f>IF(DELTA(IF(ISNUMBER(data!E205),data!E205,0),IF(ISNUMBER(data!E173),data!E173,0)),"","NotEqual")</f>
        <v/>
      </c>
      <c r="F12" s="133" t="str">
        <f>IF(DELTA(IF(ISNUMBER(data!F205),data!F205,0),IF(ISNUMBER(data!F173),data!F173,0)),"","NotEqual")</f>
        <v/>
      </c>
      <c r="G12" s="133" t="str">
        <f>IF(DELTA(IF(ISNUMBER(data!G205),data!G205,0),IF(ISNUMBER(data!G173),data!G173,0)),"","NotEqual")</f>
        <v/>
      </c>
      <c r="H12" s="152">
        <f>IF(ISNUMBER(data!D205),data!D205,0)</f>
        <v>0</v>
      </c>
      <c r="I12" s="152">
        <f>IF(ISNUMBER(data!E205),data!E205,0)</f>
        <v>0</v>
      </c>
      <c r="J12" s="152">
        <f>IF(ISNUMBER(data!F205),data!F205,0)</f>
        <v>0</v>
      </c>
      <c r="K12" s="152">
        <f>IF(ISNUMBER(data!G205),data!G205,0)</f>
        <v>0</v>
      </c>
      <c r="L12" s="151">
        <f>IF(ISNUMBER(data!D173),data!D173,0)</f>
        <v>0</v>
      </c>
      <c r="M12" s="151">
        <f>IF(ISNUMBER(data!E173),data!E173,0)</f>
        <v>0</v>
      </c>
      <c r="N12" s="151">
        <f>IF(ISNUMBER(data!F173),data!F173,0)</f>
        <v>0</v>
      </c>
      <c r="O12" s="151">
        <f>IF(ISNUMBER(data!G173),data!G173,0)</f>
        <v>0</v>
      </c>
    </row>
    <row r="13" spans="1:15" x14ac:dyDescent="0.3">
      <c r="A13" s="58" t="s">
        <v>98</v>
      </c>
      <c r="B13" s="58" t="s">
        <v>485</v>
      </c>
      <c r="C13" s="132" t="s">
        <v>759</v>
      </c>
      <c r="D13" s="133" t="str">
        <f>IF(DELTA(IF(ISNUMBER(data!D206),data!D206,0),IF(ISNUMBER(data!D174),data!D174,0)),"","NotEqual")</f>
        <v/>
      </c>
      <c r="E13" s="133" t="str">
        <f>IF(DELTA(IF(ISNUMBER(data!E206),data!E206,0),IF(ISNUMBER(data!E174),data!E174,0)),"","NotEqual")</f>
        <v/>
      </c>
      <c r="F13" s="133" t="str">
        <f>IF(DELTA(IF(ISNUMBER(data!F206),data!F206,0),IF(ISNUMBER(data!F174),data!F174,0)),"","NotEqual")</f>
        <v/>
      </c>
      <c r="G13" s="133" t="str">
        <f>IF(DELTA(IF(ISNUMBER(data!G206),data!G206,0),IF(ISNUMBER(data!G174),data!G174,0)),"","NotEqual")</f>
        <v/>
      </c>
      <c r="H13" s="152">
        <f>IF(ISNUMBER(data!D206),data!D206,0)</f>
        <v>0</v>
      </c>
      <c r="I13" s="152">
        <f>IF(ISNUMBER(data!E206),data!E206,0)</f>
        <v>0</v>
      </c>
      <c r="J13" s="152">
        <f>IF(ISNUMBER(data!F206),data!F206,0)</f>
        <v>0</v>
      </c>
      <c r="K13" s="152">
        <f>IF(ISNUMBER(data!G206),data!G206,0)</f>
        <v>0</v>
      </c>
      <c r="L13" s="151">
        <f>IF(ISNUMBER(data!D174),data!D174,0)</f>
        <v>0</v>
      </c>
      <c r="M13" s="151">
        <f>IF(ISNUMBER(data!E174),data!E174,0)</f>
        <v>0</v>
      </c>
      <c r="N13" s="151">
        <f>IF(ISNUMBER(data!F174),data!F174,0)</f>
        <v>0</v>
      </c>
      <c r="O13" s="151">
        <f>IF(ISNUMBER(data!G174),data!G174,0)</f>
        <v>0</v>
      </c>
    </row>
    <row r="14" spans="1:15" x14ac:dyDescent="0.3">
      <c r="A14" s="58" t="s">
        <v>98</v>
      </c>
      <c r="B14" s="58" t="s">
        <v>486</v>
      </c>
      <c r="C14" s="132" t="s">
        <v>760</v>
      </c>
      <c r="D14" s="133" t="str">
        <f>IF(DELTA(IF(ISNUMBER(data!D207),data!D207,0),IF(ISNUMBER(data!D175),data!D175,0)),"","NotEqual")</f>
        <v/>
      </c>
      <c r="E14" s="133" t="str">
        <f>IF(DELTA(IF(ISNUMBER(data!E207),data!E207,0),IF(ISNUMBER(data!E175),data!E175,0)),"","NotEqual")</f>
        <v/>
      </c>
      <c r="F14" s="133" t="str">
        <f>IF(DELTA(IF(ISNUMBER(data!F207),data!F207,0),IF(ISNUMBER(data!F175),data!F175,0)),"","NotEqual")</f>
        <v/>
      </c>
      <c r="G14" s="133" t="str">
        <f>IF(DELTA(IF(ISNUMBER(data!G207),data!G207,0),IF(ISNUMBER(data!G175),data!G175,0)),"","NotEqual")</f>
        <v/>
      </c>
      <c r="H14" s="152">
        <f>IF(ISNUMBER(data!D207),data!D207,0)</f>
        <v>0</v>
      </c>
      <c r="I14" s="152">
        <f>IF(ISNUMBER(data!E207),data!E207,0)</f>
        <v>0</v>
      </c>
      <c r="J14" s="152">
        <f>IF(ISNUMBER(data!F207),data!F207,0)</f>
        <v>0</v>
      </c>
      <c r="K14" s="152">
        <f>IF(ISNUMBER(data!G207),data!G207,0)</f>
        <v>0</v>
      </c>
      <c r="L14" s="151">
        <f>IF(ISNUMBER(data!D175),data!D175,0)</f>
        <v>0</v>
      </c>
      <c r="M14" s="151">
        <f>IF(ISNUMBER(data!E175),data!E175,0)</f>
        <v>0</v>
      </c>
      <c r="N14" s="151">
        <f>IF(ISNUMBER(data!F175),data!F175,0)</f>
        <v>0</v>
      </c>
      <c r="O14" s="151">
        <f>IF(ISNUMBER(data!G175),data!G175,0)</f>
        <v>0</v>
      </c>
    </row>
    <row r="15" spans="1:15" x14ac:dyDescent="0.3">
      <c r="A15" s="58" t="s">
        <v>98</v>
      </c>
      <c r="B15" s="58" t="s">
        <v>487</v>
      </c>
      <c r="C15" s="132" t="s">
        <v>762</v>
      </c>
      <c r="D15" s="133" t="str">
        <f>IF(DELTA(IF(ISNUMBER(data!D208),data!D208,0),IF(ISNUMBER(data!D176),data!D176,0)),"","NotEqual")</f>
        <v/>
      </c>
      <c r="E15" s="133" t="str">
        <f>IF(DELTA(IF(ISNUMBER(data!E208),data!E208,0),IF(ISNUMBER(data!E176),data!E176,0)),"","NotEqual")</f>
        <v/>
      </c>
      <c r="F15" s="133" t="str">
        <f>IF(DELTA(IF(ISNUMBER(data!F208),data!F208,0),IF(ISNUMBER(data!F176),data!F176,0)),"","NotEqual")</f>
        <v/>
      </c>
      <c r="G15" s="133" t="str">
        <f>IF(DELTA(IF(ISNUMBER(data!G208),data!G208,0),IF(ISNUMBER(data!G176),data!G176,0)),"","NotEqual")</f>
        <v/>
      </c>
      <c r="H15" s="152">
        <f>IF(ISNUMBER(data!D208),data!D208,0)</f>
        <v>0</v>
      </c>
      <c r="I15" s="152">
        <f>IF(ISNUMBER(data!E208),data!E208,0)</f>
        <v>0</v>
      </c>
      <c r="J15" s="152">
        <f>IF(ISNUMBER(data!F208),data!F208,0)</f>
        <v>0</v>
      </c>
      <c r="K15" s="152">
        <f>IF(ISNUMBER(data!G208),data!G208,0)</f>
        <v>0</v>
      </c>
      <c r="L15" s="151">
        <f>IF(ISNUMBER(data!D176),data!D176,0)</f>
        <v>0</v>
      </c>
      <c r="M15" s="151">
        <f>IF(ISNUMBER(data!E176),data!E176,0)</f>
        <v>0</v>
      </c>
      <c r="N15" s="151">
        <f>IF(ISNUMBER(data!F176),data!F176,0)</f>
        <v>0</v>
      </c>
      <c r="O15" s="151">
        <f>IF(ISNUMBER(data!G176),data!G176,0)</f>
        <v>0</v>
      </c>
    </row>
    <row r="16" spans="1:15" x14ac:dyDescent="0.3">
      <c r="A16" s="58" t="s">
        <v>98</v>
      </c>
      <c r="B16" s="58" t="s">
        <v>488</v>
      </c>
      <c r="C16" s="132" t="s">
        <v>398</v>
      </c>
      <c r="D16" s="133" t="str">
        <f>IF(DELTA(IF(ISNUMBER(data!D209),data!D209,0),IF(ISNUMBER(data!D177),data!D177,0)),"","NotEqual")</f>
        <v/>
      </c>
      <c r="E16" s="133" t="str">
        <f>IF(DELTA(IF(ISNUMBER(data!E209),data!E209,0),IF(ISNUMBER(data!E177),data!E177,0)),"","NotEqual")</f>
        <v/>
      </c>
      <c r="F16" s="133" t="str">
        <f>IF(DELTA(IF(ISNUMBER(data!F209),data!F209,0),IF(ISNUMBER(data!F177),data!F177,0)),"","NotEqual")</f>
        <v/>
      </c>
      <c r="G16" s="133" t="str">
        <f>IF(DELTA(IF(ISNUMBER(data!G209),data!G209,0),IF(ISNUMBER(data!G177),data!G177,0)),"","NotEqual")</f>
        <v/>
      </c>
      <c r="H16" s="152">
        <f>IF(ISNUMBER(data!D209),data!D209,0)</f>
        <v>0</v>
      </c>
      <c r="I16" s="152">
        <f>IF(ISNUMBER(data!E209),data!E209,0)</f>
        <v>0</v>
      </c>
      <c r="J16" s="152">
        <f>IF(ISNUMBER(data!F209),data!F209,0)</f>
        <v>0</v>
      </c>
      <c r="K16" s="152">
        <f>IF(ISNUMBER(data!G209),data!G209,0)</f>
        <v>0</v>
      </c>
      <c r="L16" s="151">
        <f>IF(ISNUMBER(data!D177),data!D177,0)</f>
        <v>0</v>
      </c>
      <c r="M16" s="151">
        <f>IF(ISNUMBER(data!E177),data!E177,0)</f>
        <v>0</v>
      </c>
      <c r="N16" s="151">
        <f>IF(ISNUMBER(data!F177),data!F177,0)</f>
        <v>0</v>
      </c>
      <c r="O16" s="151">
        <f>IF(ISNUMBER(data!G177),data!G177,0)</f>
        <v>0</v>
      </c>
    </row>
    <row r="17" spans="1:15" x14ac:dyDescent="0.3">
      <c r="A17" s="58" t="s">
        <v>98</v>
      </c>
      <c r="B17" s="58" t="s">
        <v>489</v>
      </c>
      <c r="C17" s="132" t="s">
        <v>709</v>
      </c>
      <c r="D17" s="133" t="str">
        <f>IF(DELTA(IF(ISNUMBER(data!D210),data!D210,0),IF(ISNUMBER(data!D178),data!D178,0)),"","NotEqual")</f>
        <v/>
      </c>
      <c r="E17" s="133" t="str">
        <f>IF(DELTA(IF(ISNUMBER(data!E210),data!E210,0),IF(ISNUMBER(data!E178),data!E178,0)),"","NotEqual")</f>
        <v/>
      </c>
      <c r="F17" s="133" t="str">
        <f>IF(DELTA(IF(ISNUMBER(data!F210),data!F210,0),IF(ISNUMBER(data!F178),data!F178,0)),"","NotEqual")</f>
        <v/>
      </c>
      <c r="G17" s="133" t="str">
        <f>IF(DELTA(IF(ISNUMBER(data!G210),data!G210,0),IF(ISNUMBER(data!G178),data!G178,0)),"","NotEqual")</f>
        <v/>
      </c>
      <c r="H17" s="152">
        <f>IF(ISNUMBER(data!D210),data!D210,0)</f>
        <v>0</v>
      </c>
      <c r="I17" s="152">
        <f>IF(ISNUMBER(data!E210),data!E210,0)</f>
        <v>0</v>
      </c>
      <c r="J17" s="152">
        <f>IF(ISNUMBER(data!F210),data!F210,0)</f>
        <v>0</v>
      </c>
      <c r="K17" s="152">
        <f>IF(ISNUMBER(data!G210),data!G210,0)</f>
        <v>0</v>
      </c>
      <c r="L17" s="151">
        <f>IF(ISNUMBER(data!D178),data!D178,0)</f>
        <v>0</v>
      </c>
      <c r="M17" s="151">
        <f>IF(ISNUMBER(data!E178),data!E178,0)</f>
        <v>0</v>
      </c>
      <c r="N17" s="151">
        <f>IF(ISNUMBER(data!F178),data!F178,0)</f>
        <v>0</v>
      </c>
      <c r="O17" s="151">
        <f>IF(ISNUMBER(data!G178),data!G178,0)</f>
        <v>0</v>
      </c>
    </row>
    <row r="18" spans="1:15" x14ac:dyDescent="0.3">
      <c r="A18" s="58" t="s">
        <v>98</v>
      </c>
      <c r="B18" s="58" t="s">
        <v>490</v>
      </c>
      <c r="C18" s="132" t="s">
        <v>761</v>
      </c>
      <c r="D18" s="133" t="str">
        <f>IF(DELTA(IF(ISNUMBER(data!D211),data!D211,0),IF(ISNUMBER(data!D179),data!D179,0)),"","NotEqual")</f>
        <v/>
      </c>
      <c r="E18" s="133" t="str">
        <f>IF(DELTA(IF(ISNUMBER(data!E211),data!E211,0),IF(ISNUMBER(data!E179),data!E179,0)),"","NotEqual")</f>
        <v/>
      </c>
      <c r="F18" s="133" t="str">
        <f>IF(DELTA(IF(ISNUMBER(data!F211),data!F211,0),IF(ISNUMBER(data!F179),data!F179,0)),"","NotEqual")</f>
        <v/>
      </c>
      <c r="G18" s="133" t="str">
        <f>IF(DELTA(IF(ISNUMBER(data!G211),data!G211,0),IF(ISNUMBER(data!G179),data!G179,0)),"","NotEqual")</f>
        <v/>
      </c>
      <c r="H18" s="152">
        <f>IF(ISNUMBER(data!D211),data!D211,0)</f>
        <v>0</v>
      </c>
      <c r="I18" s="152">
        <f>IF(ISNUMBER(data!E211),data!E211,0)</f>
        <v>0</v>
      </c>
      <c r="J18" s="152">
        <f>IF(ISNUMBER(data!F211),data!F211,0)</f>
        <v>0</v>
      </c>
      <c r="K18" s="152">
        <f>IF(ISNUMBER(data!G211),data!G211,0)</f>
        <v>0</v>
      </c>
      <c r="L18" s="151">
        <f>IF(ISNUMBER(data!D179),data!D179,0)</f>
        <v>0</v>
      </c>
      <c r="M18" s="151">
        <f>IF(ISNUMBER(data!E179),data!E179,0)</f>
        <v>0</v>
      </c>
      <c r="N18" s="151">
        <f>IF(ISNUMBER(data!F179),data!F179,0)</f>
        <v>0</v>
      </c>
      <c r="O18" s="151">
        <f>IF(ISNUMBER(data!G179),data!G179,0)</f>
        <v>0</v>
      </c>
    </row>
    <row r="19" spans="1:15" x14ac:dyDescent="0.3">
      <c r="A19" s="58" t="s">
        <v>98</v>
      </c>
      <c r="B19" s="58" t="s">
        <v>491</v>
      </c>
      <c r="C19" s="132" t="s">
        <v>758</v>
      </c>
      <c r="D19" s="133" t="str">
        <f>IF(DELTA(IF(ISNUMBER(data!D212),data!D212,0),IF(ISNUMBER(data!D180),data!D180,0)),"","NotEqual")</f>
        <v/>
      </c>
      <c r="E19" s="133" t="str">
        <f>IF(DELTA(IF(ISNUMBER(data!E212),data!E212,0),IF(ISNUMBER(data!E180),data!E180,0)),"","NotEqual")</f>
        <v/>
      </c>
      <c r="F19" s="133" t="str">
        <f>IF(DELTA(IF(ISNUMBER(data!F212),data!F212,0),IF(ISNUMBER(data!F180),data!F180,0)),"","NotEqual")</f>
        <v/>
      </c>
      <c r="G19" s="133" t="str">
        <f>IF(DELTA(IF(ISNUMBER(data!G212),data!G212,0),IF(ISNUMBER(data!G180),data!G180,0)),"","NotEqual")</f>
        <v/>
      </c>
      <c r="H19" s="152">
        <f>IF(ISNUMBER(data!D212),data!D212,0)</f>
        <v>0</v>
      </c>
      <c r="I19" s="152">
        <f>IF(ISNUMBER(data!E212),data!E212,0)</f>
        <v>0</v>
      </c>
      <c r="J19" s="152">
        <f>IF(ISNUMBER(data!F212),data!F212,0)</f>
        <v>0</v>
      </c>
      <c r="K19" s="152">
        <f>IF(ISNUMBER(data!G212),data!G212,0)</f>
        <v>0</v>
      </c>
      <c r="L19" s="151">
        <f>IF(ISNUMBER(data!D180),data!D180,0)</f>
        <v>0</v>
      </c>
      <c r="M19" s="151">
        <f>IF(ISNUMBER(data!E180),data!E180,0)</f>
        <v>0</v>
      </c>
      <c r="N19" s="151">
        <f>IF(ISNUMBER(data!F180),data!F180,0)</f>
        <v>0</v>
      </c>
      <c r="O19" s="151">
        <f>IF(ISNUMBER(data!G180),data!G180,0)</f>
        <v>0</v>
      </c>
    </row>
    <row r="20" spans="1:15" x14ac:dyDescent="0.3">
      <c r="A20" s="58" t="s">
        <v>98</v>
      </c>
      <c r="B20" s="58" t="s">
        <v>492</v>
      </c>
      <c r="C20" s="132" t="s">
        <v>759</v>
      </c>
      <c r="D20" s="133" t="str">
        <f>IF(DELTA(IF(ISNUMBER(data!D213),data!D213,0),IF(ISNUMBER(data!D181),data!D181,0)),"","NotEqual")</f>
        <v/>
      </c>
      <c r="E20" s="133" t="str">
        <f>IF(DELTA(IF(ISNUMBER(data!E213),data!E213,0),IF(ISNUMBER(data!E181),data!E181,0)),"","NotEqual")</f>
        <v/>
      </c>
      <c r="F20" s="133" t="str">
        <f>IF(DELTA(IF(ISNUMBER(data!F213),data!F213,0),IF(ISNUMBER(data!F181),data!F181,0)),"","NotEqual")</f>
        <v/>
      </c>
      <c r="G20" s="133" t="str">
        <f>IF(DELTA(IF(ISNUMBER(data!G213),data!G213,0),IF(ISNUMBER(data!G181),data!G181,0)),"","NotEqual")</f>
        <v/>
      </c>
      <c r="H20" s="152">
        <f>IF(ISNUMBER(data!D213),data!D213,0)</f>
        <v>0</v>
      </c>
      <c r="I20" s="152">
        <f>IF(ISNUMBER(data!E213),data!E213,0)</f>
        <v>0</v>
      </c>
      <c r="J20" s="152">
        <f>IF(ISNUMBER(data!F213),data!F213,0)</f>
        <v>0</v>
      </c>
      <c r="K20" s="152">
        <f>IF(ISNUMBER(data!G213),data!G213,0)</f>
        <v>0</v>
      </c>
      <c r="L20" s="151">
        <f>IF(ISNUMBER(data!D181),data!D181,0)</f>
        <v>0</v>
      </c>
      <c r="M20" s="151">
        <f>IF(ISNUMBER(data!E181),data!E181,0)</f>
        <v>0</v>
      </c>
      <c r="N20" s="151">
        <f>IF(ISNUMBER(data!F181),data!F181,0)</f>
        <v>0</v>
      </c>
      <c r="O20" s="151">
        <f>IF(ISNUMBER(data!G181),data!G181,0)</f>
        <v>0</v>
      </c>
    </row>
    <row r="21" spans="1:15" x14ac:dyDescent="0.3">
      <c r="A21" s="58" t="s">
        <v>98</v>
      </c>
      <c r="B21" s="58" t="s">
        <v>493</v>
      </c>
      <c r="C21" s="132" t="s">
        <v>760</v>
      </c>
      <c r="D21" s="133" t="str">
        <f>IF(DELTA(IF(ISNUMBER(data!D214),data!D214,0),IF(ISNUMBER(data!D182),data!D182,0)),"","NotEqual")</f>
        <v/>
      </c>
      <c r="E21" s="133" t="str">
        <f>IF(DELTA(IF(ISNUMBER(data!E214),data!E214,0),IF(ISNUMBER(data!E182),data!E182,0)),"","NotEqual")</f>
        <v/>
      </c>
      <c r="F21" s="133" t="str">
        <f>IF(DELTA(IF(ISNUMBER(data!F214),data!F214,0),IF(ISNUMBER(data!F182),data!F182,0)),"","NotEqual")</f>
        <v/>
      </c>
      <c r="G21" s="133" t="str">
        <f>IF(DELTA(IF(ISNUMBER(data!G214),data!G214,0),IF(ISNUMBER(data!G182),data!G182,0)),"","NotEqual")</f>
        <v/>
      </c>
      <c r="H21" s="152">
        <f>IF(ISNUMBER(data!D214),data!D214,0)</f>
        <v>0</v>
      </c>
      <c r="I21" s="152">
        <f>IF(ISNUMBER(data!E214),data!E214,0)</f>
        <v>0</v>
      </c>
      <c r="J21" s="152">
        <f>IF(ISNUMBER(data!F214),data!F214,0)</f>
        <v>0</v>
      </c>
      <c r="K21" s="152">
        <f>IF(ISNUMBER(data!G214),data!G214,0)</f>
        <v>0</v>
      </c>
      <c r="L21" s="151">
        <f>IF(ISNUMBER(data!D182),data!D182,0)</f>
        <v>0</v>
      </c>
      <c r="M21" s="151">
        <f>IF(ISNUMBER(data!E182),data!E182,0)</f>
        <v>0</v>
      </c>
      <c r="N21" s="151">
        <f>IF(ISNUMBER(data!F182),data!F182,0)</f>
        <v>0</v>
      </c>
      <c r="O21" s="151">
        <f>IF(ISNUMBER(data!G182),data!G182,0)</f>
        <v>0</v>
      </c>
    </row>
    <row r="22" spans="1:15" x14ac:dyDescent="0.3">
      <c r="A22" s="58" t="s">
        <v>98</v>
      </c>
      <c r="B22" s="58" t="s">
        <v>494</v>
      </c>
      <c r="C22" s="132" t="s">
        <v>762</v>
      </c>
      <c r="D22" s="133" t="str">
        <f>IF(DELTA(IF(ISNUMBER(data!D215),data!D215,0),IF(ISNUMBER(data!D183),data!D183,0)),"","NotEqual")</f>
        <v/>
      </c>
      <c r="E22" s="133" t="str">
        <f>IF(DELTA(IF(ISNUMBER(data!E215),data!E215,0),IF(ISNUMBER(data!E183),data!E183,0)),"","NotEqual")</f>
        <v/>
      </c>
      <c r="F22" s="133" t="str">
        <f>IF(DELTA(IF(ISNUMBER(data!F215),data!F215,0),IF(ISNUMBER(data!F183),data!F183,0)),"","NotEqual")</f>
        <v/>
      </c>
      <c r="G22" s="133" t="str">
        <f>IF(DELTA(IF(ISNUMBER(data!G215),data!G215,0),IF(ISNUMBER(data!G183),data!G183,0)),"","NotEqual")</f>
        <v/>
      </c>
      <c r="H22" s="152">
        <f>IF(ISNUMBER(data!D215),data!D215,0)</f>
        <v>0</v>
      </c>
      <c r="I22" s="152">
        <f>IF(ISNUMBER(data!E215),data!E215,0)</f>
        <v>0</v>
      </c>
      <c r="J22" s="152">
        <f>IF(ISNUMBER(data!F215),data!F215,0)</f>
        <v>0</v>
      </c>
      <c r="K22" s="152">
        <f>IF(ISNUMBER(data!G215),data!G215,0)</f>
        <v>0</v>
      </c>
      <c r="L22" s="151">
        <f>IF(ISNUMBER(data!D183),data!D183,0)</f>
        <v>0</v>
      </c>
      <c r="M22" s="151">
        <f>IF(ISNUMBER(data!E183),data!E183,0)</f>
        <v>0</v>
      </c>
      <c r="N22" s="151">
        <f>IF(ISNUMBER(data!F183),data!F183,0)</f>
        <v>0</v>
      </c>
      <c r="O22" s="151">
        <f>IF(ISNUMBER(data!G183),data!G183,0)</f>
        <v>0</v>
      </c>
    </row>
    <row r="23" spans="1:15" x14ac:dyDescent="0.3">
      <c r="A23" s="58" t="s">
        <v>98</v>
      </c>
      <c r="B23" s="58" t="s">
        <v>495</v>
      </c>
      <c r="C23" s="132" t="s">
        <v>709</v>
      </c>
      <c r="D23" s="133" t="str">
        <f>IF(DELTA(IF(ISNUMBER(data!D216),data!D216,0),IF(ISNUMBER(data!D184),data!D184,0)),"","NotEqual")</f>
        <v/>
      </c>
      <c r="E23" s="133" t="str">
        <f>IF(DELTA(IF(ISNUMBER(data!E216),data!E216,0),IF(ISNUMBER(data!E184),data!E184,0)),"","NotEqual")</f>
        <v/>
      </c>
      <c r="F23" s="133" t="str">
        <f>IF(DELTA(IF(ISNUMBER(data!F216),data!F216,0),IF(ISNUMBER(data!F184),data!F184,0)),"","NotEqual")</f>
        <v/>
      </c>
      <c r="G23" s="133" t="str">
        <f>IF(DELTA(IF(ISNUMBER(data!G216),data!G216,0),IF(ISNUMBER(data!G184),data!G184,0)),"","NotEqual")</f>
        <v/>
      </c>
      <c r="H23" s="152">
        <f>IF(ISNUMBER(data!D216),data!D216,0)</f>
        <v>0</v>
      </c>
      <c r="I23" s="152">
        <f>IF(ISNUMBER(data!E216),data!E216,0)</f>
        <v>0</v>
      </c>
      <c r="J23" s="152">
        <f>IF(ISNUMBER(data!F216),data!F216,0)</f>
        <v>0</v>
      </c>
      <c r="K23" s="152">
        <f>IF(ISNUMBER(data!G216),data!G216,0)</f>
        <v>0</v>
      </c>
      <c r="L23" s="151">
        <f>IF(ISNUMBER(data!D184),data!D184,0)</f>
        <v>0</v>
      </c>
      <c r="M23" s="151">
        <f>IF(ISNUMBER(data!E184),data!E184,0)</f>
        <v>0</v>
      </c>
      <c r="N23" s="151">
        <f>IF(ISNUMBER(data!F184),data!F184,0)</f>
        <v>0</v>
      </c>
      <c r="O23" s="151">
        <f>IF(ISNUMBER(data!G184),data!G184,0)</f>
        <v>0</v>
      </c>
    </row>
    <row r="24" spans="1:15" x14ac:dyDescent="0.3">
      <c r="A24" s="58" t="s">
        <v>98</v>
      </c>
      <c r="B24" s="58" t="s">
        <v>496</v>
      </c>
      <c r="C24" s="132" t="s">
        <v>761</v>
      </c>
      <c r="D24" s="133" t="str">
        <f>IF(DELTA(IF(ISNUMBER(data!D217),data!D217,0),IF(ISNUMBER(data!D185),data!D185,0)),"","NotEqual")</f>
        <v/>
      </c>
      <c r="E24" s="133" t="str">
        <f>IF(DELTA(IF(ISNUMBER(data!E217),data!E217,0),IF(ISNUMBER(data!E185),data!E185,0)),"","NotEqual")</f>
        <v/>
      </c>
      <c r="F24" s="133" t="str">
        <f>IF(DELTA(IF(ISNUMBER(data!F217),data!F217,0),IF(ISNUMBER(data!F185),data!F185,0)),"","NotEqual")</f>
        <v/>
      </c>
      <c r="G24" s="133" t="str">
        <f>IF(DELTA(IF(ISNUMBER(data!G217),data!G217,0),IF(ISNUMBER(data!G185),data!G185,0)),"","NotEqual")</f>
        <v/>
      </c>
      <c r="H24" s="152">
        <f>IF(ISNUMBER(data!D217),data!D217,0)</f>
        <v>0</v>
      </c>
      <c r="I24" s="152">
        <f>IF(ISNUMBER(data!E217),data!E217,0)</f>
        <v>0</v>
      </c>
      <c r="J24" s="152">
        <f>IF(ISNUMBER(data!F217),data!F217,0)</f>
        <v>0</v>
      </c>
      <c r="K24" s="152">
        <f>IF(ISNUMBER(data!G217),data!G217,0)</f>
        <v>0</v>
      </c>
      <c r="L24" s="151">
        <f>IF(ISNUMBER(data!D185),data!D185,0)</f>
        <v>0</v>
      </c>
      <c r="M24" s="151">
        <f>IF(ISNUMBER(data!E185),data!E185,0)</f>
        <v>0</v>
      </c>
      <c r="N24" s="151">
        <f>IF(ISNUMBER(data!F185),data!F185,0)</f>
        <v>0</v>
      </c>
      <c r="O24" s="151">
        <f>IF(ISNUMBER(data!G185),data!G185,0)</f>
        <v>0</v>
      </c>
    </row>
    <row r="25" spans="1:15" x14ac:dyDescent="0.3">
      <c r="A25" s="58" t="s">
        <v>98</v>
      </c>
      <c r="B25" s="58" t="s">
        <v>497</v>
      </c>
      <c r="C25" s="132" t="s">
        <v>758</v>
      </c>
      <c r="D25" s="133" t="str">
        <f>IF(DELTA(IF(ISNUMBER(data!D218),data!D218,0),IF(ISNUMBER(data!D186),data!D186,0)),"","NotEqual")</f>
        <v/>
      </c>
      <c r="E25" s="133" t="str">
        <f>IF(DELTA(IF(ISNUMBER(data!E218),data!E218,0),IF(ISNUMBER(data!E186),data!E186,0)),"","NotEqual")</f>
        <v/>
      </c>
      <c r="F25" s="133" t="str">
        <f>IF(DELTA(IF(ISNUMBER(data!F218),data!F218,0),IF(ISNUMBER(data!F186),data!F186,0)),"","NotEqual")</f>
        <v/>
      </c>
      <c r="G25" s="133" t="str">
        <f>IF(DELTA(IF(ISNUMBER(data!G218),data!G218,0),IF(ISNUMBER(data!G186),data!G186,0)),"","NotEqual")</f>
        <v/>
      </c>
      <c r="H25" s="152">
        <f>IF(ISNUMBER(data!D218),data!D218,0)</f>
        <v>0</v>
      </c>
      <c r="I25" s="152">
        <f>IF(ISNUMBER(data!E218),data!E218,0)</f>
        <v>0</v>
      </c>
      <c r="J25" s="152">
        <f>IF(ISNUMBER(data!F218),data!F218,0)</f>
        <v>0</v>
      </c>
      <c r="K25" s="152">
        <f>IF(ISNUMBER(data!G218),data!G218,0)</f>
        <v>0</v>
      </c>
      <c r="L25" s="151">
        <f>IF(ISNUMBER(data!D186),data!D186,0)</f>
        <v>0</v>
      </c>
      <c r="M25" s="151">
        <f>IF(ISNUMBER(data!E186),data!E186,0)</f>
        <v>0</v>
      </c>
      <c r="N25" s="151">
        <f>IF(ISNUMBER(data!F186),data!F186,0)</f>
        <v>0</v>
      </c>
      <c r="O25" s="151">
        <f>IF(ISNUMBER(data!G186),data!G186,0)</f>
        <v>0</v>
      </c>
    </row>
    <row r="26" spans="1:15" x14ac:dyDescent="0.3">
      <c r="A26" s="58" t="s">
        <v>98</v>
      </c>
      <c r="B26" s="58" t="s">
        <v>498</v>
      </c>
      <c r="C26" s="132" t="s">
        <v>759</v>
      </c>
      <c r="D26" s="133" t="str">
        <f>IF(DELTA(IF(ISNUMBER(data!D219),data!D219,0),IF(ISNUMBER(data!D187),data!D187,0)),"","NotEqual")</f>
        <v/>
      </c>
      <c r="E26" s="133" t="str">
        <f>IF(DELTA(IF(ISNUMBER(data!E219),data!E219,0),IF(ISNUMBER(data!E187),data!E187,0)),"","NotEqual")</f>
        <v/>
      </c>
      <c r="F26" s="133" t="str">
        <f>IF(DELTA(IF(ISNUMBER(data!F219),data!F219,0),IF(ISNUMBER(data!F187),data!F187,0)),"","NotEqual")</f>
        <v/>
      </c>
      <c r="G26" s="133" t="str">
        <f>IF(DELTA(IF(ISNUMBER(data!G219),data!G219,0),IF(ISNUMBER(data!G187),data!G187,0)),"","NotEqual")</f>
        <v/>
      </c>
      <c r="H26" s="152">
        <f>IF(ISNUMBER(data!D219),data!D219,0)</f>
        <v>0</v>
      </c>
      <c r="I26" s="152">
        <f>IF(ISNUMBER(data!E219),data!E219,0)</f>
        <v>0</v>
      </c>
      <c r="J26" s="152">
        <f>IF(ISNUMBER(data!F219),data!F219,0)</f>
        <v>0</v>
      </c>
      <c r="K26" s="152">
        <f>IF(ISNUMBER(data!G219),data!G219,0)</f>
        <v>0</v>
      </c>
      <c r="L26" s="151">
        <f>IF(ISNUMBER(data!D187),data!D187,0)</f>
        <v>0</v>
      </c>
      <c r="M26" s="151">
        <f>IF(ISNUMBER(data!E187),data!E187,0)</f>
        <v>0</v>
      </c>
      <c r="N26" s="151">
        <f>IF(ISNUMBER(data!F187),data!F187,0)</f>
        <v>0</v>
      </c>
      <c r="O26" s="151">
        <f>IF(ISNUMBER(data!G187),data!G187,0)</f>
        <v>0</v>
      </c>
    </row>
    <row r="27" spans="1:15" x14ac:dyDescent="0.3">
      <c r="A27" s="58" t="s">
        <v>98</v>
      </c>
      <c r="B27" s="58" t="s">
        <v>499</v>
      </c>
      <c r="C27" s="132" t="s">
        <v>760</v>
      </c>
      <c r="D27" s="133" t="str">
        <f>IF(DELTA(IF(ISNUMBER(data!D220),data!D220,0),IF(ISNUMBER(data!D188),data!D188,0)),"","NotEqual")</f>
        <v/>
      </c>
      <c r="E27" s="133" t="str">
        <f>IF(DELTA(IF(ISNUMBER(data!E220),data!E220,0),IF(ISNUMBER(data!E188),data!E188,0)),"","NotEqual")</f>
        <v/>
      </c>
      <c r="F27" s="133" t="str">
        <f>IF(DELTA(IF(ISNUMBER(data!F220),data!F220,0),IF(ISNUMBER(data!F188),data!F188,0)),"","NotEqual")</f>
        <v/>
      </c>
      <c r="G27" s="133" t="str">
        <f>IF(DELTA(IF(ISNUMBER(data!G220),data!G220,0),IF(ISNUMBER(data!G188),data!G188,0)),"","NotEqual")</f>
        <v/>
      </c>
      <c r="H27" s="152">
        <f>IF(ISNUMBER(data!D220),data!D220,0)</f>
        <v>0</v>
      </c>
      <c r="I27" s="152">
        <f>IF(ISNUMBER(data!E220),data!E220,0)</f>
        <v>0</v>
      </c>
      <c r="J27" s="152">
        <f>IF(ISNUMBER(data!F220),data!F220,0)</f>
        <v>0</v>
      </c>
      <c r="K27" s="152">
        <f>IF(ISNUMBER(data!G220),data!G220,0)</f>
        <v>0</v>
      </c>
      <c r="L27" s="151">
        <f>IF(ISNUMBER(data!D188),data!D188,0)</f>
        <v>0</v>
      </c>
      <c r="M27" s="151">
        <f>IF(ISNUMBER(data!E188),data!E188,0)</f>
        <v>0</v>
      </c>
      <c r="N27" s="151">
        <f>IF(ISNUMBER(data!F188),data!F188,0)</f>
        <v>0</v>
      </c>
      <c r="O27" s="151">
        <f>IF(ISNUMBER(data!G188),data!G188,0)</f>
        <v>0</v>
      </c>
    </row>
    <row r="28" spans="1:15" x14ac:dyDescent="0.3">
      <c r="A28" s="58" t="s">
        <v>98</v>
      </c>
      <c r="B28" s="58" t="s">
        <v>500</v>
      </c>
      <c r="C28" s="132" t="s">
        <v>762</v>
      </c>
      <c r="D28" s="133" t="str">
        <f>IF(DELTA(IF(ISNUMBER(data!D221),data!D221,0),IF(ISNUMBER(data!D189),data!D189,0)),"","NotEqual")</f>
        <v/>
      </c>
      <c r="E28" s="133" t="str">
        <f>IF(DELTA(IF(ISNUMBER(data!E221),data!E221,0),IF(ISNUMBER(data!E189),data!E189,0)),"","NotEqual")</f>
        <v/>
      </c>
      <c r="F28" s="133" t="str">
        <f>IF(DELTA(IF(ISNUMBER(data!F221),data!F221,0),IF(ISNUMBER(data!F189),data!F189,0)),"","NotEqual")</f>
        <v/>
      </c>
      <c r="G28" s="133" t="str">
        <f>IF(DELTA(IF(ISNUMBER(data!G221),data!G221,0),IF(ISNUMBER(data!G189),data!G189,0)),"","NotEqual")</f>
        <v/>
      </c>
      <c r="H28" s="152">
        <f>IF(ISNUMBER(data!D221),data!D221,0)</f>
        <v>0</v>
      </c>
      <c r="I28" s="152">
        <f>IF(ISNUMBER(data!E221),data!E221,0)</f>
        <v>0</v>
      </c>
      <c r="J28" s="152">
        <f>IF(ISNUMBER(data!F221),data!F221,0)</f>
        <v>0</v>
      </c>
      <c r="K28" s="152">
        <f>IF(ISNUMBER(data!G221),data!G221,0)</f>
        <v>0</v>
      </c>
      <c r="L28" s="151">
        <f>IF(ISNUMBER(data!D189),data!D189,0)</f>
        <v>0</v>
      </c>
      <c r="M28" s="151">
        <f>IF(ISNUMBER(data!E189),data!E189,0)</f>
        <v>0</v>
      </c>
      <c r="N28" s="151">
        <f>IF(ISNUMBER(data!F189),data!F189,0)</f>
        <v>0</v>
      </c>
      <c r="O28" s="151">
        <f>IF(ISNUMBER(data!G189),data!G189,0)</f>
        <v>0</v>
      </c>
    </row>
    <row r="29" spans="1:15" x14ac:dyDescent="0.3">
      <c r="A29" s="58" t="s">
        <v>98</v>
      </c>
      <c r="B29" s="58" t="s">
        <v>501</v>
      </c>
      <c r="C29" s="132" t="s">
        <v>712</v>
      </c>
      <c r="D29" s="133" t="str">
        <f>IF(DELTA(IF(ISNUMBER(data!D222),data!D222,0),IF(ISNUMBER(data!D190),data!D190,0)),"","NotEqual")</f>
        <v/>
      </c>
      <c r="E29" s="133" t="str">
        <f>IF(DELTA(IF(ISNUMBER(data!E222),data!E222,0),IF(ISNUMBER(data!E190),data!E190,0)),"","NotEqual")</f>
        <v/>
      </c>
      <c r="F29" s="133" t="str">
        <f>IF(DELTA(IF(ISNUMBER(data!F222),data!F222,0),IF(ISNUMBER(data!F190),data!F190,0)),"","NotEqual")</f>
        <v/>
      </c>
      <c r="G29" s="133" t="str">
        <f>IF(DELTA(IF(ISNUMBER(data!G222),data!G222,0),IF(ISNUMBER(data!G190),data!G190,0)),"","NotEqual")</f>
        <v/>
      </c>
      <c r="H29" s="152">
        <f>IF(ISNUMBER(data!D222),data!D222,0)</f>
        <v>0</v>
      </c>
      <c r="I29" s="152">
        <f>IF(ISNUMBER(data!E222),data!E222,0)</f>
        <v>0</v>
      </c>
      <c r="J29" s="152">
        <f>IF(ISNUMBER(data!F222),data!F222,0)</f>
        <v>0</v>
      </c>
      <c r="K29" s="152">
        <f>IF(ISNUMBER(data!G222),data!G222,0)</f>
        <v>0</v>
      </c>
      <c r="L29" s="151">
        <f>IF(ISNUMBER(data!D190),data!D190,0)</f>
        <v>0</v>
      </c>
      <c r="M29" s="151">
        <f>IF(ISNUMBER(data!E190),data!E190,0)</f>
        <v>0</v>
      </c>
      <c r="N29" s="151">
        <f>IF(ISNUMBER(data!F190),data!F190,0)</f>
        <v>0</v>
      </c>
      <c r="O29" s="151">
        <f>IF(ISNUMBER(data!G190),data!G190,0)</f>
        <v>0</v>
      </c>
    </row>
    <row r="30" spans="1:15" x14ac:dyDescent="0.3">
      <c r="A30" s="58" t="s">
        <v>98</v>
      </c>
      <c r="B30" s="58" t="s">
        <v>502</v>
      </c>
      <c r="C30" s="132" t="s">
        <v>713</v>
      </c>
      <c r="D30" s="133" t="str">
        <f>IF(DELTA(IF(ISNUMBER(data!D223),data!D223,0),IF(ISNUMBER(data!D191),data!D191,0)),"","NotEqual")</f>
        <v/>
      </c>
      <c r="E30" s="133" t="str">
        <f>IF(DELTA(IF(ISNUMBER(data!E223),data!E223,0),IF(ISNUMBER(data!E191),data!E191,0)),"","NotEqual")</f>
        <v/>
      </c>
      <c r="F30" s="133" t="str">
        <f>IF(DELTA(IF(ISNUMBER(data!F223),data!F223,0),IF(ISNUMBER(data!F191),data!F191,0)),"","NotEqual")</f>
        <v/>
      </c>
      <c r="G30" s="133" t="str">
        <f>IF(DELTA(IF(ISNUMBER(data!G223),data!G223,0),IF(ISNUMBER(data!G191),data!G191,0)),"","NotEqual")</f>
        <v/>
      </c>
      <c r="H30" s="152">
        <f>IF(ISNUMBER(data!D223),data!D223,0)</f>
        <v>0</v>
      </c>
      <c r="I30" s="152">
        <f>IF(ISNUMBER(data!E223),data!E223,0)</f>
        <v>0</v>
      </c>
      <c r="J30" s="152">
        <f>IF(ISNUMBER(data!F223),data!F223,0)</f>
        <v>0</v>
      </c>
      <c r="K30" s="152">
        <f>IF(ISNUMBER(data!G223),data!G223,0)</f>
        <v>0</v>
      </c>
      <c r="L30" s="151">
        <f>IF(ISNUMBER(data!D191),data!D191,0)</f>
        <v>0</v>
      </c>
      <c r="M30" s="151">
        <f>IF(ISNUMBER(data!E191),data!E191,0)</f>
        <v>0</v>
      </c>
      <c r="N30" s="151">
        <f>IF(ISNUMBER(data!F191),data!F191,0)</f>
        <v>0</v>
      </c>
      <c r="O30" s="151">
        <f>IF(ISNUMBER(data!G191),data!G191,0)</f>
        <v>0</v>
      </c>
    </row>
    <row r="31" spans="1:15" x14ac:dyDescent="0.3">
      <c r="A31" s="58" t="s">
        <v>98</v>
      </c>
      <c r="B31" s="58" t="s">
        <v>503</v>
      </c>
      <c r="C31" s="132" t="s">
        <v>710</v>
      </c>
      <c r="D31" s="133" t="str">
        <f>IF(DELTA(IF(ISNUMBER(data!D224),data!D224,0),IF(ISNUMBER(data!D192),data!D192,0)),"","NotEqual")</f>
        <v/>
      </c>
      <c r="E31" s="133" t="str">
        <f>IF(DELTA(IF(ISNUMBER(data!E224),data!E224,0),IF(ISNUMBER(data!E192),data!E192,0)),"","NotEqual")</f>
        <v/>
      </c>
      <c r="F31" s="133" t="str">
        <f>IF(DELTA(IF(ISNUMBER(data!F224),data!F224,0),IF(ISNUMBER(data!F192),data!F192,0)),"","NotEqual")</f>
        <v/>
      </c>
      <c r="G31" s="133" t="str">
        <f>IF(DELTA(IF(ISNUMBER(data!G224),data!G224,0),IF(ISNUMBER(data!G192),data!G192,0)),"","NotEqual")</f>
        <v/>
      </c>
      <c r="H31" s="152">
        <f>IF(ISNUMBER(data!D224),data!D224,0)</f>
        <v>0</v>
      </c>
      <c r="I31" s="152">
        <f>IF(ISNUMBER(data!E224),data!E224,0)</f>
        <v>0</v>
      </c>
      <c r="J31" s="152">
        <f>IF(ISNUMBER(data!F224),data!F224,0)</f>
        <v>0</v>
      </c>
      <c r="K31" s="152">
        <f>IF(ISNUMBER(data!G224),data!G224,0)</f>
        <v>0</v>
      </c>
      <c r="L31" s="151">
        <f>IF(ISNUMBER(data!D192),data!D192,0)</f>
        <v>0</v>
      </c>
      <c r="M31" s="151">
        <f>IF(ISNUMBER(data!E192),data!E192,0)</f>
        <v>0</v>
      </c>
      <c r="N31" s="151">
        <f>IF(ISNUMBER(data!F192),data!F192,0)</f>
        <v>0</v>
      </c>
      <c r="O31" s="151">
        <f>IF(ISNUMBER(data!G192),data!G192,0)</f>
        <v>0</v>
      </c>
    </row>
    <row r="32" spans="1:15" x14ac:dyDescent="0.3">
      <c r="A32" s="58" t="s">
        <v>98</v>
      </c>
      <c r="B32" s="58" t="s">
        <v>504</v>
      </c>
      <c r="C32" s="132" t="s">
        <v>507</v>
      </c>
      <c r="D32" s="133" t="str">
        <f>IF(DELTA(IF(ISNUMBER(data!D225),data!D225,0),IF(ISNUMBER(data!D193),data!D193,0)),"","NotEqual")</f>
        <v/>
      </c>
      <c r="E32" s="133" t="str">
        <f>IF(DELTA(IF(ISNUMBER(data!E225),data!E225,0),IF(ISNUMBER(data!E193),data!E193,0)),"","NotEqual")</f>
        <v/>
      </c>
      <c r="F32" s="133" t="str">
        <f>IF(DELTA(IF(ISNUMBER(data!F225),data!F225,0),IF(ISNUMBER(data!F193),data!F193,0)),"","NotEqual")</f>
        <v/>
      </c>
      <c r="G32" s="133" t="str">
        <f>IF(DELTA(IF(ISNUMBER(data!G225),data!G225,0),IF(ISNUMBER(data!G193),data!G193,0)),"","NotEqual")</f>
        <v/>
      </c>
      <c r="H32" s="152">
        <f>IF(ISNUMBER(data!D225),data!D225,0)</f>
        <v>0</v>
      </c>
      <c r="I32" s="152">
        <f>IF(ISNUMBER(data!E225),data!E225,0)</f>
        <v>0</v>
      </c>
      <c r="J32" s="152">
        <f>IF(ISNUMBER(data!F225),data!F225,0)</f>
        <v>0</v>
      </c>
      <c r="K32" s="152">
        <f>IF(ISNUMBER(data!G225),data!G225,0)</f>
        <v>0</v>
      </c>
      <c r="L32" s="151">
        <f>IF(ISNUMBER(data!D193),data!D193,0)</f>
        <v>0</v>
      </c>
      <c r="M32" s="151">
        <f>IF(ISNUMBER(data!E193),data!E193,0)</f>
        <v>0</v>
      </c>
      <c r="N32" s="151">
        <f>IF(ISNUMBER(data!F193),data!F193,0)</f>
        <v>0</v>
      </c>
      <c r="O32" s="151">
        <f>IF(ISNUMBER(data!G193),data!G193,0)</f>
        <v>0</v>
      </c>
    </row>
    <row r="33" spans="1:15" x14ac:dyDescent="0.3">
      <c r="A33" s="58" t="s">
        <v>98</v>
      </c>
      <c r="B33" s="58" t="s">
        <v>505</v>
      </c>
      <c r="C33" s="132" t="s">
        <v>397</v>
      </c>
      <c r="D33" s="133" t="str">
        <f>IF(DELTA(IF(ISNUMBER(data!D226),data!D226,0),IF(ISNUMBER(data!D194),data!D194,0)),"","NotEqual")</f>
        <v/>
      </c>
      <c r="E33" s="133" t="str">
        <f>IF(DELTA(IF(ISNUMBER(data!E226),data!E226,0),IF(ISNUMBER(data!E194),data!E194,0)),"","NotEqual")</f>
        <v/>
      </c>
      <c r="F33" s="133" t="str">
        <f>IF(DELTA(IF(ISNUMBER(data!F226),data!F226,0),IF(ISNUMBER(data!F194),data!F194,0)),"","NotEqual")</f>
        <v/>
      </c>
      <c r="G33" s="133" t="str">
        <f>IF(DELTA(IF(ISNUMBER(data!G226),data!G226,0),IF(ISNUMBER(data!G194),data!G194,0)),"","NotEqual")</f>
        <v/>
      </c>
      <c r="H33" s="152">
        <f>IF(ISNUMBER(data!D226),data!D226,0)</f>
        <v>0</v>
      </c>
      <c r="I33" s="152">
        <f>IF(ISNUMBER(data!E226),data!E226,0)</f>
        <v>0</v>
      </c>
      <c r="J33" s="152">
        <f>IF(ISNUMBER(data!F226),data!F226,0)</f>
        <v>0</v>
      </c>
      <c r="K33" s="152">
        <f>IF(ISNUMBER(data!G226),data!G226,0)</f>
        <v>0</v>
      </c>
      <c r="L33" s="151">
        <f>IF(ISNUMBER(data!D194),data!D194,0)</f>
        <v>0</v>
      </c>
      <c r="M33" s="151">
        <f>IF(ISNUMBER(data!E194),data!E194,0)</f>
        <v>0</v>
      </c>
      <c r="N33" s="151">
        <f>IF(ISNUMBER(data!F194),data!F194,0)</f>
        <v>0</v>
      </c>
      <c r="O33" s="151">
        <f>IF(ISNUMBER(data!G194),data!G194,0)</f>
        <v>0</v>
      </c>
    </row>
  </sheetData>
  <sheetProtection password="CC6A" sheet="1" objects="1" scenarios="1" formatCells="0" formatColumns="0" formatRows="0" insertColumns="0" insertRows="0" insertHyperlinks="0" deleteColumns="0" deleteRows="0" sort="0" autoFilter="0" pivotTables="0"/>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B1:U86"/>
  <sheetViews>
    <sheetView topLeftCell="A64" workbookViewId="0">
      <selection activeCell="I5" sqref="I5"/>
    </sheetView>
  </sheetViews>
  <sheetFormatPr defaultRowHeight="13" x14ac:dyDescent="0.3"/>
  <cols>
    <col min="1" max="1" width="1.5" customWidth="1"/>
    <col min="2" max="2" width="28" customWidth="1"/>
    <col min="3" max="3" width="8.5" customWidth="1"/>
    <col min="6" max="6" width="11" customWidth="1"/>
    <col min="8" max="8" width="6.19921875" customWidth="1"/>
    <col min="9" max="9" width="9.796875" bestFit="1" customWidth="1"/>
  </cols>
  <sheetData>
    <row r="1" spans="2:21" ht="19.5" customHeight="1" x14ac:dyDescent="0.3">
      <c r="B1" s="24" t="str">
        <f>'1. General Govt.'!F1</f>
        <v>enter country name here</v>
      </c>
    </row>
    <row r="2" spans="2:21" ht="12.75" customHeight="1" x14ac:dyDescent="0.3"/>
    <row r="3" spans="2:21" x14ac:dyDescent="0.3">
      <c r="B3" s="16"/>
      <c r="C3" s="17"/>
      <c r="D3" s="18"/>
      <c r="E3" s="19"/>
      <c r="F3" s="18"/>
      <c r="I3" s="18"/>
      <c r="J3" s="18"/>
      <c r="K3" s="17"/>
      <c r="L3" s="17"/>
      <c r="M3" s="17"/>
      <c r="N3" s="17"/>
      <c r="O3" s="17"/>
      <c r="P3" s="17"/>
      <c r="Q3" s="17"/>
      <c r="R3" s="17"/>
      <c r="S3" s="17"/>
      <c r="T3" s="17"/>
      <c r="U3" s="17"/>
    </row>
    <row r="4" spans="2:21" x14ac:dyDescent="0.3">
      <c r="B4" s="16"/>
      <c r="C4" s="17"/>
      <c r="D4" s="155" t="str">
        <f>'1. General Govt.'!F4</f>
        <v>2019Q1</v>
      </c>
      <c r="E4" s="156"/>
      <c r="F4" s="18"/>
      <c r="G4" s="20" t="s">
        <v>89</v>
      </c>
      <c r="H4" s="20" t="s">
        <v>90</v>
      </c>
      <c r="I4" s="34" t="s">
        <v>95</v>
      </c>
      <c r="J4" s="34" t="s">
        <v>46</v>
      </c>
      <c r="K4" s="34" t="s">
        <v>47</v>
      </c>
      <c r="L4" s="34" t="s">
        <v>48</v>
      </c>
      <c r="M4" s="34" t="s">
        <v>49</v>
      </c>
      <c r="N4" s="34" t="s">
        <v>50</v>
      </c>
      <c r="O4" s="34" t="s">
        <v>51</v>
      </c>
      <c r="P4" s="34" t="s">
        <v>96</v>
      </c>
      <c r="Q4" s="17"/>
      <c r="R4" s="17"/>
      <c r="S4" s="17"/>
      <c r="T4" s="17"/>
      <c r="U4" s="17"/>
    </row>
    <row r="5" spans="2:21" x14ac:dyDescent="0.3">
      <c r="B5" s="17" t="s">
        <v>88</v>
      </c>
      <c r="C5" s="21" t="s">
        <v>91</v>
      </c>
      <c r="D5" s="17" t="e">
        <f>SUM(#REF!)</f>
        <v>#REF!</v>
      </c>
      <c r="E5" s="17">
        <f>'1. General Govt.'!F5</f>
        <v>0</v>
      </c>
      <c r="F5" s="22" t="s">
        <v>92</v>
      </c>
      <c r="G5" s="33" t="e">
        <f>D5-E5</f>
        <v>#REF!</v>
      </c>
      <c r="H5" s="23" t="str">
        <f>IF(ISNUMBER(ABS(G5)/E5),ABS(G5)/E5,"")</f>
        <v/>
      </c>
      <c r="I5" s="35" t="e">
        <f>#REF!</f>
        <v>#REF!</v>
      </c>
      <c r="J5" s="35" t="e">
        <f>#REF!</f>
        <v>#REF!</v>
      </c>
      <c r="K5" s="35" t="e">
        <f>#REF!</f>
        <v>#REF!</v>
      </c>
      <c r="L5" s="35" t="e">
        <f>#REF!</f>
        <v>#REF!</v>
      </c>
      <c r="M5" s="35" t="e">
        <f>#REF!</f>
        <v>#REF!</v>
      </c>
      <c r="N5" s="35" t="e">
        <f>#REF!</f>
        <v>#REF!</v>
      </c>
      <c r="O5" s="35" t="e">
        <f>#REF!</f>
        <v>#REF!</v>
      </c>
      <c r="P5" s="35" t="e">
        <f>#REF!</f>
        <v>#REF!</v>
      </c>
      <c r="Q5" s="17"/>
      <c r="R5" s="17"/>
      <c r="S5" s="17"/>
      <c r="T5" s="17"/>
      <c r="U5" s="17"/>
    </row>
    <row r="6" spans="2:21" x14ac:dyDescent="0.3">
      <c r="B6" s="17" t="s">
        <v>12</v>
      </c>
      <c r="C6" s="21" t="s">
        <v>91</v>
      </c>
      <c r="D6" s="17" t="e">
        <f>SUM(#REF!)</f>
        <v>#REF!</v>
      </c>
      <c r="E6" s="17">
        <f>'1. General Govt.'!F19</f>
        <v>0</v>
      </c>
      <c r="F6" s="22" t="s">
        <v>92</v>
      </c>
      <c r="G6" s="33" t="e">
        <f>D6-E6</f>
        <v>#REF!</v>
      </c>
      <c r="H6" s="23" t="str">
        <f>IF(ISNUMBER(ABS(G6)/E6),ABS(G6)/E6,"")</f>
        <v/>
      </c>
      <c r="I6" s="35" t="e">
        <f>#REF!</f>
        <v>#REF!</v>
      </c>
      <c r="J6" s="35" t="e">
        <f>#REF!</f>
        <v>#REF!</v>
      </c>
      <c r="K6" s="35" t="e">
        <f>#REF!</f>
        <v>#REF!</v>
      </c>
      <c r="L6" s="35" t="e">
        <f>#REF!</f>
        <v>#REF!</v>
      </c>
      <c r="M6" s="35" t="e">
        <f>#REF!</f>
        <v>#REF!</v>
      </c>
      <c r="N6" s="35" t="e">
        <f>#REF!</f>
        <v>#REF!</v>
      </c>
      <c r="O6" s="35" t="e">
        <f>#REF!</f>
        <v>#REF!</v>
      </c>
      <c r="P6" s="35" t="e">
        <f>#REF!</f>
        <v>#REF!</v>
      </c>
      <c r="Q6" s="17"/>
      <c r="R6" s="17"/>
      <c r="S6" s="17"/>
      <c r="T6" s="17"/>
      <c r="U6" s="17"/>
    </row>
    <row r="7" spans="2:21" x14ac:dyDescent="0.3">
      <c r="B7" s="17" t="s">
        <v>94</v>
      </c>
      <c r="C7" s="21" t="s">
        <v>91</v>
      </c>
      <c r="D7" s="17" t="e">
        <f>SUM(#REF!)</f>
        <v>#REF!</v>
      </c>
      <c r="E7" s="17" t="e">
        <f>'1. General Govt.'!#REF!</f>
        <v>#REF!</v>
      </c>
      <c r="F7" s="22" t="s">
        <v>92</v>
      </c>
      <c r="G7" s="33" t="e">
        <f>D7-E7</f>
        <v>#REF!</v>
      </c>
      <c r="H7" s="23" t="str">
        <f>IF(ISNUMBER(ABS(G7)/E7),ABS(G7)/E7,"")</f>
        <v/>
      </c>
      <c r="I7" s="35" t="e">
        <f>#REF!</f>
        <v>#REF!</v>
      </c>
      <c r="J7" s="35" t="e">
        <f>#REF!</f>
        <v>#REF!</v>
      </c>
      <c r="K7" s="35" t="e">
        <f>#REF!</f>
        <v>#REF!</v>
      </c>
      <c r="L7" s="35" t="e">
        <f>#REF!</f>
        <v>#REF!</v>
      </c>
      <c r="M7" s="35" t="e">
        <f>#REF!</f>
        <v>#REF!</v>
      </c>
      <c r="N7" s="35" t="e">
        <f>#REF!</f>
        <v>#REF!</v>
      </c>
      <c r="O7" s="35" t="e">
        <f>#REF!</f>
        <v>#REF!</v>
      </c>
      <c r="P7" s="35" t="e">
        <f>#REF!</f>
        <v>#REF!</v>
      </c>
      <c r="Q7" s="17"/>
      <c r="R7" s="17"/>
      <c r="S7" s="17"/>
      <c r="T7" s="17"/>
      <c r="U7" s="17"/>
    </row>
    <row r="8" spans="2:21" x14ac:dyDescent="0.3">
      <c r="B8" s="17" t="s">
        <v>13</v>
      </c>
      <c r="C8" s="21" t="s">
        <v>91</v>
      </c>
      <c r="D8" s="17" t="e">
        <f>SUM(#REF!)</f>
        <v>#REF!</v>
      </c>
      <c r="E8" s="17" t="e">
        <f>'1. General Govt.'!#REF!</f>
        <v>#REF!</v>
      </c>
      <c r="F8" s="22" t="s">
        <v>92</v>
      </c>
      <c r="G8" s="33" t="e">
        <f>D8-E8</f>
        <v>#REF!</v>
      </c>
      <c r="H8" s="23" t="str">
        <f>IF(ISNUMBER(ABS(G8)/E8),ABS(G8)/E8,"")</f>
        <v/>
      </c>
      <c r="I8" s="35" t="e">
        <f>#REF!</f>
        <v>#REF!</v>
      </c>
      <c r="J8" s="35" t="e">
        <f>#REF!</f>
        <v>#REF!</v>
      </c>
      <c r="K8" s="35" t="e">
        <f>#REF!</f>
        <v>#REF!</v>
      </c>
      <c r="L8" s="35" t="e">
        <f>#REF!</f>
        <v>#REF!</v>
      </c>
      <c r="M8" s="35" t="e">
        <f>#REF!</f>
        <v>#REF!</v>
      </c>
      <c r="N8" s="35" t="e">
        <f>#REF!</f>
        <v>#REF!</v>
      </c>
      <c r="O8" s="35" t="e">
        <f>#REF!</f>
        <v>#REF!</v>
      </c>
      <c r="P8" s="35" t="e">
        <f>#REF!</f>
        <v>#REF!</v>
      </c>
      <c r="Q8" s="17"/>
      <c r="R8" s="17"/>
      <c r="S8" s="17"/>
      <c r="T8" s="17"/>
      <c r="U8" s="17"/>
    </row>
    <row r="9" spans="2:21" x14ac:dyDescent="0.3">
      <c r="B9" s="17" t="s">
        <v>57</v>
      </c>
      <c r="C9" s="21" t="s">
        <v>91</v>
      </c>
      <c r="D9" s="17" t="e">
        <f>SUM(#REF!)</f>
        <v>#REF!</v>
      </c>
      <c r="E9" s="17" t="e">
        <f>'1. General Govt.'!#REF!</f>
        <v>#REF!</v>
      </c>
      <c r="F9" s="22" t="s">
        <v>92</v>
      </c>
      <c r="G9" s="33" t="e">
        <f>D9-E9</f>
        <v>#REF!</v>
      </c>
      <c r="H9" s="23" t="str">
        <f>IF(ISNUMBER(ABS(G9)/E9),ABS(G9)/E9,"")</f>
        <v/>
      </c>
      <c r="I9" s="35" t="e">
        <f>#REF!</f>
        <v>#REF!</v>
      </c>
      <c r="J9" s="35" t="e">
        <f>#REF!</f>
        <v>#REF!</v>
      </c>
      <c r="K9" s="35" t="e">
        <f>#REF!</f>
        <v>#REF!</v>
      </c>
      <c r="L9" s="35" t="e">
        <f>#REF!</f>
        <v>#REF!</v>
      </c>
      <c r="M9" s="35" t="e">
        <f>#REF!</f>
        <v>#REF!</v>
      </c>
      <c r="N9" s="35" t="e">
        <f>#REF!</f>
        <v>#REF!</v>
      </c>
      <c r="O9" s="35" t="e">
        <f>#REF!</f>
        <v>#REF!</v>
      </c>
      <c r="P9" s="35" t="e">
        <f>#REF!</f>
        <v>#REF!</v>
      </c>
      <c r="Q9" s="17"/>
      <c r="R9" s="17"/>
      <c r="S9" s="17"/>
      <c r="T9" s="17"/>
      <c r="U9" s="17"/>
    </row>
    <row r="11" spans="2:21" ht="21.75" customHeight="1" x14ac:dyDescent="0.3">
      <c r="B11" s="16"/>
      <c r="C11" s="17"/>
      <c r="D11" s="17"/>
      <c r="E11" s="17"/>
      <c r="F11" s="17"/>
      <c r="G11" s="17"/>
      <c r="H11" s="17"/>
    </row>
    <row r="12" spans="2:21" x14ac:dyDescent="0.3">
      <c r="B12" s="17"/>
      <c r="C12" s="17"/>
      <c r="D12" s="25" t="str">
        <f>'1. General Govt.'!C4</f>
        <v>2018Q2</v>
      </c>
      <c r="E12" s="25" t="str">
        <f>'1. General Govt.'!D4</f>
        <v>2018Q3</v>
      </c>
      <c r="F12" s="25" t="str">
        <f>'1. General Govt.'!E4</f>
        <v>2018Q4</v>
      </c>
      <c r="G12" s="25" t="str">
        <f>'1. General Govt.'!F4</f>
        <v>2019Q1</v>
      </c>
      <c r="H12" s="17"/>
    </row>
    <row r="13" spans="2:21" x14ac:dyDescent="0.3">
      <c r="B13" s="17" t="s">
        <v>58</v>
      </c>
      <c r="C13" s="17" t="s">
        <v>77</v>
      </c>
      <c r="D13" s="22" t="e">
        <f>#REF!</f>
        <v>#REF!</v>
      </c>
      <c r="E13" s="22" t="e">
        <f>#REF!</f>
        <v>#REF!</v>
      </c>
      <c r="F13" s="22" t="e">
        <f>#REF!</f>
        <v>#REF!</v>
      </c>
      <c r="G13" s="22" t="e">
        <f>#REF!</f>
        <v>#REF!</v>
      </c>
      <c r="H13" s="25"/>
    </row>
    <row r="14" spans="2:21" x14ac:dyDescent="0.3">
      <c r="B14" s="17"/>
      <c r="C14" s="17" t="s">
        <v>78</v>
      </c>
      <c r="D14" s="22" t="e">
        <f>'1. General Govt.'!#REF!</f>
        <v>#REF!</v>
      </c>
      <c r="E14" s="22" t="e">
        <f>'1. General Govt.'!#REF!</f>
        <v>#REF!</v>
      </c>
      <c r="F14" s="22" t="e">
        <f>'1. General Govt.'!#REF!</f>
        <v>#REF!</v>
      </c>
      <c r="G14" s="22" t="e">
        <f>'1. General Govt.'!#REF!</f>
        <v>#REF!</v>
      </c>
      <c r="H14" s="25"/>
    </row>
    <row r="15" spans="2:21" x14ac:dyDescent="0.3">
      <c r="B15" s="17"/>
      <c r="C15" s="17"/>
      <c r="D15" s="26" t="str">
        <f>IF(ISNUMBER(D13-D14),D13-D14,"ok")</f>
        <v>ok</v>
      </c>
      <c r="E15" s="26" t="str">
        <f>IF(ISNUMBER(E13-E14),E13-E14,"ok")</f>
        <v>ok</v>
      </c>
      <c r="F15" s="26" t="str">
        <f>IF(ISNUMBER(F13-F14),F13-F14,"ok")</f>
        <v>ok</v>
      </c>
      <c r="G15" s="26" t="str">
        <f>IF(ISNUMBER(G13-G14),G13-G14,"ok")</f>
        <v>ok</v>
      </c>
      <c r="H15" s="17"/>
    </row>
    <row r="17" spans="2:12" ht="25.5" customHeight="1" x14ac:dyDescent="0.3">
      <c r="B17" s="16"/>
      <c r="C17" s="17"/>
      <c r="D17" s="17"/>
      <c r="E17" s="17"/>
      <c r="F17" s="17"/>
      <c r="G17" s="17"/>
      <c r="H17" s="17"/>
    </row>
    <row r="18" spans="2:12" x14ac:dyDescent="0.3">
      <c r="B18" s="17"/>
      <c r="C18" s="17"/>
      <c r="D18" s="25" t="str">
        <f>D12</f>
        <v>2018Q2</v>
      </c>
      <c r="E18" s="25" t="str">
        <f>E12</f>
        <v>2018Q3</v>
      </c>
      <c r="F18" s="25" t="str">
        <f>F12</f>
        <v>2018Q4</v>
      </c>
      <c r="G18" s="25" t="str">
        <f>G12</f>
        <v>2019Q1</v>
      </c>
      <c r="H18" s="17"/>
    </row>
    <row r="19" spans="2:12" x14ac:dyDescent="0.3">
      <c r="B19" s="17" t="s">
        <v>79</v>
      </c>
      <c r="C19" s="17" t="s">
        <v>80</v>
      </c>
      <c r="D19" s="22" t="e">
        <f>#REF!</f>
        <v>#REF!</v>
      </c>
      <c r="E19" s="22" t="e">
        <f>#REF!</f>
        <v>#REF!</v>
      </c>
      <c r="F19" s="22" t="e">
        <f>#REF!</f>
        <v>#REF!</v>
      </c>
      <c r="G19" s="22" t="e">
        <f>#REF!</f>
        <v>#REF!</v>
      </c>
      <c r="H19" s="25"/>
    </row>
    <row r="20" spans="2:12" x14ac:dyDescent="0.3">
      <c r="B20" s="17"/>
      <c r="C20" s="17" t="s">
        <v>78</v>
      </c>
      <c r="D20" s="22" t="e">
        <f>'1. General Govt.'!#REF!</f>
        <v>#REF!</v>
      </c>
      <c r="E20" s="22" t="e">
        <f>'1. General Govt.'!#REF!</f>
        <v>#REF!</v>
      </c>
      <c r="F20" s="22" t="e">
        <f>'1. General Govt.'!#REF!</f>
        <v>#REF!</v>
      </c>
      <c r="G20" s="22" t="e">
        <f>'1. General Govt.'!#REF!</f>
        <v>#REF!</v>
      </c>
      <c r="H20" s="25"/>
    </row>
    <row r="21" spans="2:12" x14ac:dyDescent="0.3">
      <c r="B21" s="17"/>
      <c r="C21" s="17"/>
      <c r="D21" s="26" t="e">
        <f>IF(D19&lt;=D20,"ok","NOT")</f>
        <v>#REF!</v>
      </c>
      <c r="E21" s="26" t="e">
        <f>IF(E19&lt;=E20,"ok","NOT")</f>
        <v>#REF!</v>
      </c>
      <c r="F21" s="26" t="e">
        <f>IF(F19&lt;=F20,"ok","NOT")</f>
        <v>#REF!</v>
      </c>
      <c r="G21" s="26" t="e">
        <f>IF(G19&lt;=G20,"ok","NOT")</f>
        <v>#REF!</v>
      </c>
      <c r="H21" s="17"/>
    </row>
    <row r="23" spans="2:12" ht="22.5" customHeight="1" x14ac:dyDescent="0.3">
      <c r="B23" s="16"/>
      <c r="C23" s="17"/>
      <c r="D23" s="17"/>
      <c r="E23" s="17"/>
      <c r="F23" s="17"/>
      <c r="G23" s="17"/>
      <c r="H23" s="17"/>
    </row>
    <row r="24" spans="2:12" x14ac:dyDescent="0.3">
      <c r="B24" s="17"/>
      <c r="C24" s="17"/>
      <c r="D24" s="25" t="str">
        <f>D18</f>
        <v>2018Q2</v>
      </c>
      <c r="E24" s="25" t="str">
        <f>E18</f>
        <v>2018Q3</v>
      </c>
      <c r="F24" s="25" t="str">
        <f>F18</f>
        <v>2018Q4</v>
      </c>
      <c r="G24" s="25" t="str">
        <f>G18</f>
        <v>2019Q1</v>
      </c>
      <c r="H24" s="17"/>
    </row>
    <row r="25" spans="2:12" x14ac:dyDescent="0.3">
      <c r="B25" s="17" t="s">
        <v>81</v>
      </c>
      <c r="C25" s="17" t="s">
        <v>82</v>
      </c>
      <c r="D25" s="17" t="e">
        <f>#REF!</f>
        <v>#REF!</v>
      </c>
      <c r="E25" s="17" t="e">
        <f>#REF!</f>
        <v>#REF!</v>
      </c>
      <c r="F25" s="17" t="e">
        <f>#REF!</f>
        <v>#REF!</v>
      </c>
      <c r="G25" s="17" t="e">
        <f>#REF!</f>
        <v>#REF!</v>
      </c>
      <c r="H25" s="25"/>
    </row>
    <row r="26" spans="2:12" x14ac:dyDescent="0.3">
      <c r="B26" s="17"/>
      <c r="C26" s="17" t="s">
        <v>83</v>
      </c>
      <c r="D26" s="17" t="e">
        <f>#REF!</f>
        <v>#REF!</v>
      </c>
      <c r="E26" s="17" t="e">
        <f>#REF!</f>
        <v>#REF!</v>
      </c>
      <c r="F26" s="17" t="e">
        <f>#REF!</f>
        <v>#REF!</v>
      </c>
      <c r="G26" s="17" t="e">
        <f>#REF!</f>
        <v>#REF!</v>
      </c>
      <c r="H26" s="25"/>
    </row>
    <row r="27" spans="2:12" x14ac:dyDescent="0.3">
      <c r="B27" s="17"/>
      <c r="C27" s="17"/>
      <c r="D27" s="26" t="e">
        <f>IF(D25&lt;=D26,"ok","NOT")</f>
        <v>#REF!</v>
      </c>
      <c r="E27" s="26" t="e">
        <f>IF(E25&lt;=E26,"ok","NOT")</f>
        <v>#REF!</v>
      </c>
      <c r="F27" s="26" t="e">
        <f>IF(F25&lt;=F26,"ok","NOT")</f>
        <v>#REF!</v>
      </c>
      <c r="G27" s="26" t="e">
        <f>IF(G25&lt;=G26,"ok","NOT")</f>
        <v>#REF!</v>
      </c>
      <c r="H27" s="17"/>
    </row>
    <row r="29" spans="2:12" ht="41.25" customHeight="1" x14ac:dyDescent="0.3">
      <c r="B29" s="16"/>
      <c r="C29" s="17"/>
      <c r="D29" s="17"/>
      <c r="E29" s="17"/>
      <c r="F29" s="17"/>
      <c r="G29" s="17"/>
      <c r="I29" s="16"/>
    </row>
    <row r="30" spans="2:12" x14ac:dyDescent="0.3">
      <c r="B30" s="17"/>
      <c r="C30" s="17"/>
      <c r="D30" s="25" t="str">
        <f>D24</f>
        <v>2018Q2</v>
      </c>
      <c r="E30" s="25" t="str">
        <f>E24</f>
        <v>2018Q3</v>
      </c>
      <c r="F30" s="25" t="str">
        <f>F24</f>
        <v>2018Q4</v>
      </c>
      <c r="G30" s="25" t="str">
        <f>G24</f>
        <v>2019Q1</v>
      </c>
      <c r="I30" s="25" t="str">
        <f>D30</f>
        <v>2018Q2</v>
      </c>
      <c r="J30" s="25" t="str">
        <f>E30</f>
        <v>2018Q3</v>
      </c>
      <c r="K30" s="25" t="str">
        <f>F30</f>
        <v>2018Q4</v>
      </c>
      <c r="L30" s="25" t="str">
        <f>G30</f>
        <v>2019Q1</v>
      </c>
    </row>
    <row r="31" spans="2:12" x14ac:dyDescent="0.3">
      <c r="B31" s="17" t="s">
        <v>88</v>
      </c>
      <c r="C31" s="17" t="s">
        <v>86</v>
      </c>
      <c r="D31" s="22" t="e">
        <f>#REF!</f>
        <v>#REF!</v>
      </c>
      <c r="E31" s="22" t="e">
        <f>#REF!</f>
        <v>#REF!</v>
      </c>
      <c r="F31" s="22" t="e">
        <f>#REF!</f>
        <v>#REF!</v>
      </c>
      <c r="G31" s="22" t="e">
        <f>#REF!</f>
        <v>#REF!</v>
      </c>
      <c r="H31" s="28"/>
      <c r="I31" s="29" t="e">
        <f>SUM(#REF!)-#REF!</f>
        <v>#REF!</v>
      </c>
      <c r="J31" s="29" t="e">
        <f>SUM(#REF!)-#REF!</f>
        <v>#REF!</v>
      </c>
      <c r="K31" s="29" t="e">
        <f>SUM(#REF!)-#REF!</f>
        <v>#REF!</v>
      </c>
      <c r="L31" s="29" t="e">
        <f>SUM(#REF!)-#REF!</f>
        <v>#REF!</v>
      </c>
    </row>
    <row r="32" spans="2:12" x14ac:dyDescent="0.3">
      <c r="B32" s="17" t="s">
        <v>12</v>
      </c>
      <c r="C32" s="17" t="s">
        <v>86</v>
      </c>
      <c r="D32" s="22" t="e">
        <f>#REF!</f>
        <v>#REF!</v>
      </c>
      <c r="E32" s="22" t="e">
        <f>#REF!</f>
        <v>#REF!</v>
      </c>
      <c r="F32" s="22" t="e">
        <f>#REF!</f>
        <v>#REF!</v>
      </c>
      <c r="G32" s="22" t="e">
        <f>#REF!</f>
        <v>#REF!</v>
      </c>
      <c r="H32" s="28"/>
      <c r="I32" s="29" t="e">
        <f>SUM(#REF!)-#REF!</f>
        <v>#REF!</v>
      </c>
      <c r="J32" s="29" t="e">
        <f>SUM(#REF!)-#REF!</f>
        <v>#REF!</v>
      </c>
      <c r="K32" s="29" t="e">
        <f>SUM(#REF!)-#REF!</f>
        <v>#REF!</v>
      </c>
      <c r="L32" s="29" t="e">
        <f>SUM(#REF!)-#REF!</f>
        <v>#REF!</v>
      </c>
    </row>
    <row r="33" spans="2:12" x14ac:dyDescent="0.3">
      <c r="B33" s="17" t="s">
        <v>94</v>
      </c>
      <c r="C33" s="17" t="s">
        <v>86</v>
      </c>
      <c r="D33" s="22" t="e">
        <f>#REF!</f>
        <v>#REF!</v>
      </c>
      <c r="E33" s="22" t="e">
        <f>#REF!</f>
        <v>#REF!</v>
      </c>
      <c r="F33" s="22" t="e">
        <f>#REF!</f>
        <v>#REF!</v>
      </c>
      <c r="G33" s="22" t="e">
        <f>#REF!</f>
        <v>#REF!</v>
      </c>
      <c r="H33" s="28"/>
      <c r="I33" s="29" t="e">
        <f>SUM(#REF!)-#REF!</f>
        <v>#REF!</v>
      </c>
      <c r="J33" s="29" t="e">
        <f>SUM(#REF!)-#REF!</f>
        <v>#REF!</v>
      </c>
      <c r="K33" s="29" t="e">
        <f>SUM(#REF!)-#REF!</f>
        <v>#REF!</v>
      </c>
      <c r="L33" s="29" t="e">
        <f>SUM(#REF!)-#REF!</f>
        <v>#REF!</v>
      </c>
    </row>
    <row r="34" spans="2:12" x14ac:dyDescent="0.3">
      <c r="B34" s="17" t="s">
        <v>13</v>
      </c>
      <c r="C34" s="17" t="s">
        <v>86</v>
      </c>
      <c r="D34" s="22" t="e">
        <f>#REF!</f>
        <v>#REF!</v>
      </c>
      <c r="E34" s="22" t="e">
        <f>#REF!</f>
        <v>#REF!</v>
      </c>
      <c r="F34" s="22" t="e">
        <f>#REF!</f>
        <v>#REF!</v>
      </c>
      <c r="G34" s="22" t="e">
        <f>#REF!</f>
        <v>#REF!</v>
      </c>
      <c r="H34" s="28"/>
      <c r="I34" s="29" t="e">
        <f>SUM(#REF!)-#REF!</f>
        <v>#REF!</v>
      </c>
      <c r="J34" s="29" t="e">
        <f>SUM(#REF!)-#REF!</f>
        <v>#REF!</v>
      </c>
      <c r="K34" s="29" t="e">
        <f>SUM(#REF!)-#REF!</f>
        <v>#REF!</v>
      </c>
      <c r="L34" s="29" t="e">
        <f>SUM(#REF!)-#REF!</f>
        <v>#REF!</v>
      </c>
    </row>
    <row r="35" spans="2:12" x14ac:dyDescent="0.3">
      <c r="B35" s="17" t="s">
        <v>14</v>
      </c>
      <c r="C35" s="17" t="s">
        <v>86</v>
      </c>
      <c r="D35" s="22" t="e">
        <f>#REF!</f>
        <v>#REF!</v>
      </c>
      <c r="E35" s="22" t="e">
        <f>#REF!</f>
        <v>#REF!</v>
      </c>
      <c r="F35" s="22" t="e">
        <f>#REF!</f>
        <v>#REF!</v>
      </c>
      <c r="G35" s="22" t="e">
        <f>#REF!</f>
        <v>#REF!</v>
      </c>
      <c r="H35" s="28"/>
      <c r="I35" s="29" t="e">
        <f>SUM(#REF!)-#REF!</f>
        <v>#REF!</v>
      </c>
      <c r="J35" s="29" t="e">
        <f>SUM(#REF!)-#REF!</f>
        <v>#REF!</v>
      </c>
      <c r="K35" s="29" t="e">
        <f>SUM(#REF!)-#REF!</f>
        <v>#REF!</v>
      </c>
      <c r="L35" s="29" t="e">
        <f>SUM(#REF!)-#REF!</f>
        <v>#REF!</v>
      </c>
    </row>
    <row r="36" spans="2:12" x14ac:dyDescent="0.3">
      <c r="B36" s="17"/>
      <c r="C36" s="17"/>
      <c r="D36" s="22"/>
      <c r="E36" s="22"/>
      <c r="F36" s="22"/>
      <c r="G36" s="22"/>
    </row>
    <row r="37" spans="2:12" x14ac:dyDescent="0.3">
      <c r="B37" s="17" t="str">
        <f>B31</f>
        <v>General.Government</v>
      </c>
      <c r="C37" s="17" t="s">
        <v>52</v>
      </c>
      <c r="D37">
        <f>'1. General Govt.'!C5</f>
        <v>0</v>
      </c>
      <c r="E37">
        <f>'1. General Govt.'!D5</f>
        <v>0</v>
      </c>
      <c r="F37">
        <f>'1. General Govt.'!E5</f>
        <v>0</v>
      </c>
      <c r="G37">
        <f>'1. General Govt.'!F5</f>
        <v>0</v>
      </c>
    </row>
    <row r="38" spans="2:12" x14ac:dyDescent="0.3">
      <c r="B38" s="17" t="str">
        <f>B32</f>
        <v>Monetary.Authorities</v>
      </c>
      <c r="C38" s="17" t="s">
        <v>52</v>
      </c>
      <c r="D38" s="22">
        <f>'1. General Govt.'!C19</f>
        <v>0</v>
      </c>
      <c r="E38" s="22">
        <f>'1. General Govt.'!D19</f>
        <v>0</v>
      </c>
      <c r="F38" s="22">
        <f>'1. General Govt.'!E19</f>
        <v>0</v>
      </c>
      <c r="G38" s="22">
        <f>'1. General Govt.'!F19</f>
        <v>0</v>
      </c>
    </row>
    <row r="39" spans="2:12" x14ac:dyDescent="0.3">
      <c r="B39" s="17" t="str">
        <f>B33</f>
        <v>Banks</v>
      </c>
      <c r="C39" s="17" t="s">
        <v>52</v>
      </c>
      <c r="D39" s="22" t="e">
        <f>'1. General Govt.'!#REF!</f>
        <v>#REF!</v>
      </c>
      <c r="E39" s="22" t="e">
        <f>'1. General Govt.'!#REF!</f>
        <v>#REF!</v>
      </c>
      <c r="F39" s="22" t="e">
        <f>'1. General Govt.'!#REF!</f>
        <v>#REF!</v>
      </c>
      <c r="G39" s="22" t="e">
        <f>'1. General Govt.'!#REF!</f>
        <v>#REF!</v>
      </c>
    </row>
    <row r="40" spans="2:12" x14ac:dyDescent="0.3">
      <c r="B40" s="17" t="str">
        <f>B34</f>
        <v>Other.Sectors</v>
      </c>
      <c r="C40" s="17" t="s">
        <v>52</v>
      </c>
      <c r="D40" s="22" t="e">
        <f>'1. General Govt.'!#REF!</f>
        <v>#REF!</v>
      </c>
      <c r="E40" s="22" t="e">
        <f>'1. General Govt.'!#REF!</f>
        <v>#REF!</v>
      </c>
      <c r="F40" s="22" t="e">
        <f>'1. General Govt.'!#REF!</f>
        <v>#REF!</v>
      </c>
      <c r="G40" s="22" t="e">
        <f>'1. General Govt.'!#REF!</f>
        <v>#REF!</v>
      </c>
    </row>
    <row r="41" spans="2:12" x14ac:dyDescent="0.3">
      <c r="B41" s="17" t="str">
        <f>B35</f>
        <v>Direct.investment:.Intercompany.lending.4/</v>
      </c>
      <c r="C41" s="17" t="s">
        <v>52</v>
      </c>
      <c r="D41" s="22" t="e">
        <f>'1. General Govt.'!#REF!</f>
        <v>#REF!</v>
      </c>
      <c r="E41" s="22" t="e">
        <f>'1. General Govt.'!#REF!</f>
        <v>#REF!</v>
      </c>
      <c r="F41" s="22" t="e">
        <f>'1. General Govt.'!#REF!</f>
        <v>#REF!</v>
      </c>
      <c r="G41" s="22" t="e">
        <f>'1. General Govt.'!#REF!</f>
        <v>#REF!</v>
      </c>
    </row>
    <row r="42" spans="2:12" x14ac:dyDescent="0.3">
      <c r="B42" s="17"/>
      <c r="C42" s="17"/>
      <c r="D42" s="17"/>
      <c r="E42" s="17"/>
      <c r="F42" s="17"/>
      <c r="G42" s="17"/>
    </row>
    <row r="43" spans="2:12" x14ac:dyDescent="0.3">
      <c r="B43" s="17"/>
      <c r="C43" s="17"/>
      <c r="D43" s="27" t="str">
        <f>IF(ISNUMBER(D37-D31),IF(D37&gt;=D31,"ok","??"),"ok")</f>
        <v>ok</v>
      </c>
      <c r="E43" s="27" t="str">
        <f>IF(ISNUMBER(E37-E31),IF(E37&gt;=E31,"ok","??"),"ok")</f>
        <v>ok</v>
      </c>
      <c r="F43" s="27" t="str">
        <f>IF(ISNUMBER(F37-F31),IF(F37&gt;=F31,"ok","??"),"ok")</f>
        <v>ok</v>
      </c>
      <c r="G43" s="27" t="str">
        <f>IF(ISNUMBER(G37-G31),IF(G37&gt;=G31,"ok","??"),"ok")</f>
        <v>ok</v>
      </c>
    </row>
    <row r="44" spans="2:12" x14ac:dyDescent="0.3">
      <c r="B44" s="17"/>
      <c r="C44" s="17"/>
      <c r="D44" s="27" t="str">
        <f t="shared" ref="D44:G47" si="0">IF(ISNUMBER(D38-D32),IF(D38&gt;=D32,"ok","??"),"ok")</f>
        <v>ok</v>
      </c>
      <c r="E44" s="27" t="str">
        <f t="shared" si="0"/>
        <v>ok</v>
      </c>
      <c r="F44" s="27" t="str">
        <f t="shared" si="0"/>
        <v>ok</v>
      </c>
      <c r="G44" s="27" t="str">
        <f t="shared" si="0"/>
        <v>ok</v>
      </c>
    </row>
    <row r="45" spans="2:12" x14ac:dyDescent="0.3">
      <c r="B45" s="17"/>
      <c r="C45" s="17"/>
      <c r="D45" s="27" t="str">
        <f t="shared" si="0"/>
        <v>ok</v>
      </c>
      <c r="E45" s="27" t="str">
        <f t="shared" si="0"/>
        <v>ok</v>
      </c>
      <c r="F45" s="27" t="str">
        <f t="shared" si="0"/>
        <v>ok</v>
      </c>
      <c r="G45" s="27" t="str">
        <f t="shared" si="0"/>
        <v>ok</v>
      </c>
    </row>
    <row r="46" spans="2:12" x14ac:dyDescent="0.3">
      <c r="B46" s="17"/>
      <c r="C46" s="17"/>
      <c r="D46" s="27" t="str">
        <f t="shared" si="0"/>
        <v>ok</v>
      </c>
      <c r="E46" s="27" t="str">
        <f t="shared" si="0"/>
        <v>ok</v>
      </c>
      <c r="F46" s="27" t="str">
        <f t="shared" si="0"/>
        <v>ok</v>
      </c>
      <c r="G46" s="27" t="str">
        <f t="shared" si="0"/>
        <v>ok</v>
      </c>
    </row>
    <row r="47" spans="2:12" x14ac:dyDescent="0.3">
      <c r="B47" s="17"/>
      <c r="C47" s="17"/>
      <c r="D47" s="27" t="str">
        <f t="shared" si="0"/>
        <v>ok</v>
      </c>
      <c r="E47" s="27" t="str">
        <f t="shared" si="0"/>
        <v>ok</v>
      </c>
      <c r="F47" s="27" t="str">
        <f t="shared" si="0"/>
        <v>ok</v>
      </c>
      <c r="G47" s="27" t="str">
        <f t="shared" si="0"/>
        <v>ok</v>
      </c>
    </row>
    <row r="49" spans="2:14" x14ac:dyDescent="0.3">
      <c r="B49" s="16"/>
      <c r="C49" s="17"/>
      <c r="D49" s="17"/>
      <c r="E49" s="17"/>
      <c r="F49" s="17"/>
      <c r="G49" s="17"/>
      <c r="H49" s="17"/>
      <c r="I49" s="16"/>
    </row>
    <row r="50" spans="2:14" ht="65.25" customHeight="1" x14ac:dyDescent="0.3">
      <c r="B50" s="17"/>
      <c r="C50" s="17"/>
      <c r="D50" s="17"/>
      <c r="E50" s="17"/>
      <c r="F50" s="17"/>
      <c r="G50" s="17"/>
      <c r="H50" s="17"/>
      <c r="I50" s="16"/>
    </row>
    <row r="51" spans="2:14" x14ac:dyDescent="0.3">
      <c r="B51" s="17"/>
      <c r="C51" s="17"/>
      <c r="D51" s="25" t="str">
        <f>D30</f>
        <v>2018Q2</v>
      </c>
      <c r="E51" s="25" t="str">
        <f>E30</f>
        <v>2018Q3</v>
      </c>
      <c r="F51" s="25" t="str">
        <f>F30</f>
        <v>2018Q4</v>
      </c>
      <c r="G51" s="25" t="str">
        <f>G30</f>
        <v>2019Q1</v>
      </c>
      <c r="H51" s="17"/>
      <c r="I51" s="16"/>
      <c r="J51" s="25" t="str">
        <f>D51</f>
        <v>2018Q2</v>
      </c>
      <c r="K51" s="25" t="str">
        <f>E51</f>
        <v>2018Q3</v>
      </c>
      <c r="L51" s="25" t="str">
        <f>F51</f>
        <v>2018Q4</v>
      </c>
      <c r="M51" s="25" t="str">
        <f>G51</f>
        <v>2019Q1</v>
      </c>
    </row>
    <row r="52" spans="2:14" x14ac:dyDescent="0.3">
      <c r="B52" s="17" t="s">
        <v>88</v>
      </c>
      <c r="C52" s="17" t="s">
        <v>87</v>
      </c>
      <c r="D52" s="22" t="e">
        <f>#REF!</f>
        <v>#REF!</v>
      </c>
      <c r="E52" s="22" t="e">
        <f>#REF!</f>
        <v>#REF!</v>
      </c>
      <c r="F52" s="22" t="e">
        <f>#REF!</f>
        <v>#REF!</v>
      </c>
      <c r="G52" s="22" t="e">
        <f>#REF!</f>
        <v>#REF!</v>
      </c>
      <c r="H52" s="17"/>
      <c r="I52" s="17" t="s">
        <v>87</v>
      </c>
      <c r="J52" s="22" t="e">
        <f>#REF!</f>
        <v>#REF!</v>
      </c>
      <c r="K52" s="22" t="e">
        <f>#REF!</f>
        <v>#REF!</v>
      </c>
      <c r="L52" s="22" t="e">
        <f>#REF!</f>
        <v>#REF!</v>
      </c>
      <c r="M52" s="22" t="e">
        <f>#REF!</f>
        <v>#REF!</v>
      </c>
      <c r="N52" s="25"/>
    </row>
    <row r="53" spans="2:14" x14ac:dyDescent="0.3">
      <c r="B53" s="17" t="s">
        <v>12</v>
      </c>
      <c r="C53" s="17" t="s">
        <v>87</v>
      </c>
      <c r="D53" s="22" t="e">
        <f>#REF!</f>
        <v>#REF!</v>
      </c>
      <c r="E53" s="22" t="e">
        <f>#REF!</f>
        <v>#REF!</v>
      </c>
      <c r="F53" s="22" t="e">
        <f>#REF!</f>
        <v>#REF!</v>
      </c>
      <c r="G53" s="22" t="e">
        <f>#REF!</f>
        <v>#REF!</v>
      </c>
      <c r="H53" s="17"/>
      <c r="I53" s="17" t="s">
        <v>87</v>
      </c>
      <c r="J53" s="22" t="e">
        <f>#REF!</f>
        <v>#REF!</v>
      </c>
      <c r="K53" s="22" t="e">
        <f>#REF!</f>
        <v>#REF!</v>
      </c>
      <c r="L53" s="22" t="e">
        <f>#REF!</f>
        <v>#REF!</v>
      </c>
      <c r="M53" s="22" t="e">
        <f>#REF!</f>
        <v>#REF!</v>
      </c>
      <c r="N53" s="25"/>
    </row>
    <row r="54" spans="2:14" x14ac:dyDescent="0.3">
      <c r="B54" s="17" t="s">
        <v>94</v>
      </c>
      <c r="C54" s="17" t="s">
        <v>87</v>
      </c>
      <c r="D54" s="22" t="e">
        <f>#REF!</f>
        <v>#REF!</v>
      </c>
      <c r="E54" s="22" t="e">
        <f>#REF!</f>
        <v>#REF!</v>
      </c>
      <c r="F54" s="22" t="e">
        <f>#REF!</f>
        <v>#REF!</v>
      </c>
      <c r="G54" s="22" t="e">
        <f>#REF!</f>
        <v>#REF!</v>
      </c>
      <c r="H54" s="17"/>
      <c r="I54" s="17" t="s">
        <v>87</v>
      </c>
      <c r="J54" s="22" t="e">
        <f>#REF!</f>
        <v>#REF!</v>
      </c>
      <c r="K54" s="22" t="e">
        <f>#REF!</f>
        <v>#REF!</v>
      </c>
      <c r="L54" s="22" t="e">
        <f>#REF!</f>
        <v>#REF!</v>
      </c>
      <c r="M54" s="22" t="e">
        <f>#REF!</f>
        <v>#REF!</v>
      </c>
      <c r="N54" s="25"/>
    </row>
    <row r="55" spans="2:14" x14ac:dyDescent="0.3">
      <c r="B55" s="17" t="s">
        <v>13</v>
      </c>
      <c r="C55" s="17" t="s">
        <v>87</v>
      </c>
      <c r="D55" s="22" t="e">
        <f>#REF!</f>
        <v>#REF!</v>
      </c>
      <c r="E55" s="22" t="e">
        <f>#REF!</f>
        <v>#REF!</v>
      </c>
      <c r="F55" s="22" t="e">
        <f>#REF!</f>
        <v>#REF!</v>
      </c>
      <c r="G55" s="22" t="e">
        <f>#REF!</f>
        <v>#REF!</v>
      </c>
      <c r="H55" s="17"/>
      <c r="I55" s="17" t="s">
        <v>87</v>
      </c>
      <c r="J55" s="22" t="e">
        <f>#REF!</f>
        <v>#REF!</v>
      </c>
      <c r="K55" s="22" t="e">
        <f>#REF!</f>
        <v>#REF!</v>
      </c>
      <c r="L55" s="22" t="e">
        <f>#REF!</f>
        <v>#REF!</v>
      </c>
      <c r="M55" s="22" t="e">
        <f>#REF!</f>
        <v>#REF!</v>
      </c>
      <c r="N55" s="25"/>
    </row>
    <row r="56" spans="2:14" x14ac:dyDescent="0.3">
      <c r="B56" s="17"/>
      <c r="C56" s="17"/>
      <c r="D56" s="18"/>
      <c r="E56" s="18"/>
      <c r="F56" s="18"/>
      <c r="G56" s="18"/>
      <c r="H56" s="17"/>
      <c r="I56" s="17"/>
      <c r="J56" s="18"/>
      <c r="K56" s="18"/>
      <c r="L56" s="18"/>
      <c r="M56" s="18"/>
      <c r="N56" s="17"/>
    </row>
    <row r="57" spans="2:14" x14ac:dyDescent="0.3">
      <c r="B57" s="17" t="s">
        <v>88</v>
      </c>
      <c r="C57" s="17" t="s">
        <v>52</v>
      </c>
      <c r="D57" s="22" t="str">
        <f>'1. General Govt.'!C7</f>
        <v/>
      </c>
      <c r="E57" s="22" t="str">
        <f>'1. General Govt.'!D7</f>
        <v/>
      </c>
      <c r="F57" s="22" t="str">
        <f>'1. General Govt.'!E7</f>
        <v/>
      </c>
      <c r="G57" s="22" t="str">
        <f>'1. General Govt.'!F7</f>
        <v/>
      </c>
      <c r="H57" s="17"/>
      <c r="I57" s="17" t="s">
        <v>52</v>
      </c>
      <c r="J57" s="22" t="str">
        <f>'1. General Govt.'!C13</f>
        <v/>
      </c>
      <c r="K57" s="22" t="str">
        <f>'1. General Govt.'!D13</f>
        <v/>
      </c>
      <c r="L57" s="22" t="str">
        <f>'1. General Govt.'!E13</f>
        <v/>
      </c>
      <c r="M57" s="22" t="str">
        <f>'1. General Govt.'!F13</f>
        <v/>
      </c>
      <c r="N57" s="25"/>
    </row>
    <row r="58" spans="2:14" x14ac:dyDescent="0.3">
      <c r="B58" s="17" t="s">
        <v>12</v>
      </c>
      <c r="C58" s="17" t="s">
        <v>52</v>
      </c>
      <c r="D58" s="22" t="e">
        <f>'1. General Govt.'!#REF!</f>
        <v>#REF!</v>
      </c>
      <c r="E58" s="22" t="e">
        <f>'1. General Govt.'!#REF!</f>
        <v>#REF!</v>
      </c>
      <c r="F58" s="22" t="e">
        <f>'1. General Govt.'!#REF!</f>
        <v>#REF!</v>
      </c>
      <c r="G58" s="22" t="e">
        <f>'1. General Govt.'!#REF!</f>
        <v>#REF!</v>
      </c>
      <c r="H58" s="17"/>
      <c r="I58" s="17" t="s">
        <v>52</v>
      </c>
      <c r="J58" s="22">
        <f>'1. General Govt.'!C26</f>
        <v>0</v>
      </c>
      <c r="K58" s="22">
        <f>'1. General Govt.'!D26</f>
        <v>0</v>
      </c>
      <c r="L58" s="22">
        <f>'1. General Govt.'!E26</f>
        <v>0</v>
      </c>
      <c r="M58" s="22">
        <f>'1. General Govt.'!F26</f>
        <v>0</v>
      </c>
      <c r="N58" s="25"/>
    </row>
    <row r="59" spans="2:14" x14ac:dyDescent="0.3">
      <c r="B59" s="17" t="s">
        <v>94</v>
      </c>
      <c r="C59" s="17" t="s">
        <v>52</v>
      </c>
      <c r="D59" s="22" t="e">
        <f>'1. General Govt.'!#REF!</f>
        <v>#REF!</v>
      </c>
      <c r="E59" s="22" t="e">
        <f>'1. General Govt.'!#REF!</f>
        <v>#REF!</v>
      </c>
      <c r="F59" s="22" t="e">
        <f>'1. General Govt.'!#REF!</f>
        <v>#REF!</v>
      </c>
      <c r="G59" s="22" t="e">
        <f>'1. General Govt.'!#REF!</f>
        <v>#REF!</v>
      </c>
      <c r="H59" s="17"/>
      <c r="I59" s="17" t="s">
        <v>52</v>
      </c>
      <c r="J59" s="22" t="e">
        <f>'1. General Govt.'!#REF!</f>
        <v>#REF!</v>
      </c>
      <c r="K59" s="22" t="e">
        <f>'1. General Govt.'!#REF!</f>
        <v>#REF!</v>
      </c>
      <c r="L59" s="22" t="e">
        <f>'1. General Govt.'!#REF!</f>
        <v>#REF!</v>
      </c>
      <c r="M59" s="22" t="e">
        <f>'1. General Govt.'!#REF!</f>
        <v>#REF!</v>
      </c>
      <c r="N59" s="25"/>
    </row>
    <row r="60" spans="2:14" x14ac:dyDescent="0.3">
      <c r="B60" s="17" t="s">
        <v>13</v>
      </c>
      <c r="C60" s="17" t="s">
        <v>52</v>
      </c>
      <c r="D60" s="22" t="e">
        <f>'1. General Govt.'!#REF!</f>
        <v>#REF!</v>
      </c>
      <c r="E60" s="22" t="e">
        <f>'1. General Govt.'!#REF!</f>
        <v>#REF!</v>
      </c>
      <c r="F60" s="22" t="e">
        <f>'1. General Govt.'!#REF!</f>
        <v>#REF!</v>
      </c>
      <c r="G60" s="22" t="e">
        <f>'1. General Govt.'!#REF!</f>
        <v>#REF!</v>
      </c>
      <c r="H60" s="17"/>
      <c r="I60" s="17" t="s">
        <v>52</v>
      </c>
      <c r="J60" s="22" t="e">
        <f>'1. General Govt.'!#REF!</f>
        <v>#REF!</v>
      </c>
      <c r="K60" s="22" t="e">
        <f>'1. General Govt.'!#REF!</f>
        <v>#REF!</v>
      </c>
      <c r="L60" s="22" t="e">
        <f>'1. General Govt.'!#REF!</f>
        <v>#REF!</v>
      </c>
      <c r="M60" s="22" t="e">
        <f>'1. General Govt.'!#REF!</f>
        <v>#REF!</v>
      </c>
      <c r="N60" s="25"/>
    </row>
    <row r="61" spans="2:14" x14ac:dyDescent="0.3">
      <c r="B61" s="17"/>
      <c r="C61" s="17"/>
      <c r="D61" s="17"/>
      <c r="E61" s="17"/>
      <c r="F61" s="17"/>
      <c r="G61" s="17"/>
      <c r="H61" s="17"/>
      <c r="I61" s="17"/>
      <c r="J61" s="17"/>
      <c r="K61" s="17"/>
      <c r="L61" s="17"/>
      <c r="M61" s="17"/>
      <c r="N61" s="17"/>
    </row>
    <row r="62" spans="2:14" x14ac:dyDescent="0.3">
      <c r="B62" s="17"/>
      <c r="C62" s="17"/>
      <c r="D62" s="30" t="str">
        <f t="shared" ref="D62:G65" si="1">IF(ISNUMBER(D52-D57),D52-D57,"")</f>
        <v/>
      </c>
      <c r="E62" s="30" t="str">
        <f t="shared" si="1"/>
        <v/>
      </c>
      <c r="F62" s="30" t="str">
        <f t="shared" si="1"/>
        <v/>
      </c>
      <c r="G62" s="30" t="str">
        <f t="shared" si="1"/>
        <v/>
      </c>
      <c r="H62" s="17"/>
      <c r="I62" s="17"/>
      <c r="J62" s="26" t="str">
        <f>IF(ISNUMBER(J52-J57),IF(J52&lt;=J57,"ok","NOT")," ")</f>
        <v xml:space="preserve"> </v>
      </c>
      <c r="K62" s="26" t="str">
        <f>IF(ISNUMBER(K52-K57),IF(K52&lt;=K57,"ok","NOT")," ")</f>
        <v xml:space="preserve"> </v>
      </c>
      <c r="L62" s="26" t="str">
        <f>IF(ISNUMBER(L52-L57),IF(L52&lt;=L57,"ok","NOT")," ")</f>
        <v xml:space="preserve"> </v>
      </c>
      <c r="M62" s="26" t="str">
        <f>IF(ISNUMBER(M52-M57),IF(M52&lt;=M57,"ok","NOT")," ")</f>
        <v xml:space="preserve"> </v>
      </c>
      <c r="N62" s="17"/>
    </row>
    <row r="63" spans="2:14" x14ac:dyDescent="0.3">
      <c r="B63" s="17"/>
      <c r="C63" s="17"/>
      <c r="D63" s="30" t="str">
        <f t="shared" si="1"/>
        <v/>
      </c>
      <c r="E63" s="30" t="str">
        <f t="shared" si="1"/>
        <v/>
      </c>
      <c r="F63" s="30" t="str">
        <f t="shared" si="1"/>
        <v/>
      </c>
      <c r="G63" s="30" t="str">
        <f t="shared" si="1"/>
        <v/>
      </c>
      <c r="H63" s="17"/>
      <c r="I63" s="17"/>
      <c r="J63" s="26" t="str">
        <f t="shared" ref="J63:M65" si="2">IF(ISNUMBER(J53-J58),IF(J53&lt;=J58,"ok","NOT")," ")</f>
        <v xml:space="preserve"> </v>
      </c>
      <c r="K63" s="26" t="str">
        <f t="shared" si="2"/>
        <v xml:space="preserve"> </v>
      </c>
      <c r="L63" s="26" t="str">
        <f t="shared" si="2"/>
        <v xml:space="preserve"> </v>
      </c>
      <c r="M63" s="26" t="str">
        <f t="shared" si="2"/>
        <v xml:space="preserve"> </v>
      </c>
      <c r="N63" s="17"/>
    </row>
    <row r="64" spans="2:14" x14ac:dyDescent="0.3">
      <c r="B64" s="17"/>
      <c r="C64" s="17"/>
      <c r="D64" s="30" t="str">
        <f t="shared" si="1"/>
        <v/>
      </c>
      <c r="E64" s="30" t="str">
        <f t="shared" si="1"/>
        <v/>
      </c>
      <c r="F64" s="30" t="str">
        <f t="shared" si="1"/>
        <v/>
      </c>
      <c r="G64" s="30" t="str">
        <f t="shared" si="1"/>
        <v/>
      </c>
      <c r="H64" s="17"/>
      <c r="I64" s="17"/>
      <c r="J64" s="26" t="str">
        <f t="shared" si="2"/>
        <v xml:space="preserve"> </v>
      </c>
      <c r="K64" s="26" t="str">
        <f t="shared" si="2"/>
        <v xml:space="preserve"> </v>
      </c>
      <c r="L64" s="26" t="str">
        <f t="shared" si="2"/>
        <v xml:space="preserve"> </v>
      </c>
      <c r="M64" s="26" t="str">
        <f t="shared" si="2"/>
        <v xml:space="preserve"> </v>
      </c>
      <c r="N64" s="17"/>
    </row>
    <row r="65" spans="2:14" x14ac:dyDescent="0.3">
      <c r="B65" s="17"/>
      <c r="C65" s="17"/>
      <c r="D65" s="30" t="str">
        <f t="shared" si="1"/>
        <v/>
      </c>
      <c r="E65" s="30" t="str">
        <f t="shared" si="1"/>
        <v/>
      </c>
      <c r="F65" s="30" t="str">
        <f t="shared" si="1"/>
        <v/>
      </c>
      <c r="G65" s="30" t="str">
        <f t="shared" si="1"/>
        <v/>
      </c>
      <c r="H65" s="17"/>
      <c r="I65" s="17"/>
      <c r="J65" s="26" t="str">
        <f t="shared" si="2"/>
        <v xml:space="preserve"> </v>
      </c>
      <c r="K65" s="26" t="str">
        <f t="shared" si="2"/>
        <v xml:space="preserve"> </v>
      </c>
      <c r="L65" s="26" t="str">
        <f t="shared" si="2"/>
        <v xml:space="preserve"> </v>
      </c>
      <c r="M65" s="26" t="str">
        <f t="shared" si="2"/>
        <v xml:space="preserve"> </v>
      </c>
      <c r="N65" s="17"/>
    </row>
    <row r="67" spans="2:14" x14ac:dyDescent="0.3">
      <c r="B67" s="16"/>
      <c r="C67" s="17"/>
      <c r="D67" s="17"/>
      <c r="E67" s="17"/>
      <c r="F67" s="17"/>
      <c r="G67" s="17"/>
      <c r="H67" s="17"/>
      <c r="I67" s="17"/>
    </row>
    <row r="68" spans="2:14" x14ac:dyDescent="0.3">
      <c r="B68" s="17"/>
      <c r="C68" s="17"/>
      <c r="D68" s="25" t="str">
        <f>D4</f>
        <v>2019Q1</v>
      </c>
      <c r="E68" s="17"/>
      <c r="F68" s="19"/>
      <c r="G68" s="25" t="str">
        <f>D68</f>
        <v>2019Q1</v>
      </c>
      <c r="H68" s="17"/>
      <c r="I68" s="17"/>
    </row>
    <row r="69" spans="2:14" x14ac:dyDescent="0.3">
      <c r="B69" s="17" t="s">
        <v>88</v>
      </c>
      <c r="C69" s="17" t="s">
        <v>59</v>
      </c>
      <c r="D69" s="22" t="e">
        <f>#REF!</f>
        <v>#REF!</v>
      </c>
      <c r="E69" s="31" t="s">
        <v>60</v>
      </c>
      <c r="F69" s="31" t="s">
        <v>61</v>
      </c>
      <c r="G69" s="22" t="e">
        <f>SUM(#REF!)</f>
        <v>#REF!</v>
      </c>
      <c r="H69" s="18" t="s">
        <v>62</v>
      </c>
      <c r="I69" s="26" t="str">
        <f>IF(ISNUMBER(D69-G69),D69-G69,"")</f>
        <v/>
      </c>
    </row>
    <row r="70" spans="2:14" x14ac:dyDescent="0.3">
      <c r="B70" s="17" t="s">
        <v>12</v>
      </c>
      <c r="C70" s="17" t="s">
        <v>59</v>
      </c>
      <c r="D70" s="22" t="e">
        <f>#REF!</f>
        <v>#REF!</v>
      </c>
      <c r="E70" s="31" t="s">
        <v>63</v>
      </c>
      <c r="F70" s="31" t="s">
        <v>64</v>
      </c>
      <c r="G70" s="22" t="e">
        <f>SUM(#REF!)</f>
        <v>#REF!</v>
      </c>
      <c r="H70" s="18" t="s">
        <v>62</v>
      </c>
      <c r="I70" s="26" t="str">
        <f>IF(ISNUMBER(D70-G70),D70-G70,"")</f>
        <v/>
      </c>
    </row>
    <row r="71" spans="2:14" x14ac:dyDescent="0.3">
      <c r="B71" s="17" t="s">
        <v>94</v>
      </c>
      <c r="C71" s="17" t="s">
        <v>59</v>
      </c>
      <c r="D71" s="22" t="e">
        <f>#REF!</f>
        <v>#REF!</v>
      </c>
      <c r="E71" s="31" t="s">
        <v>65</v>
      </c>
      <c r="F71" s="31" t="s">
        <v>66</v>
      </c>
      <c r="G71" s="22" t="e">
        <f>SUM(#REF!)</f>
        <v>#REF!</v>
      </c>
      <c r="H71" s="18" t="s">
        <v>62</v>
      </c>
      <c r="I71" s="26" t="str">
        <f>IF(ISNUMBER(D71-G71),D71-G71,"")</f>
        <v/>
      </c>
    </row>
    <row r="72" spans="2:14" x14ac:dyDescent="0.3">
      <c r="B72" s="17" t="s">
        <v>13</v>
      </c>
      <c r="C72" s="17" t="s">
        <v>59</v>
      </c>
      <c r="D72" s="22" t="e">
        <f>#REF!</f>
        <v>#REF!</v>
      </c>
      <c r="E72" s="31" t="s">
        <v>67</v>
      </c>
      <c r="F72" s="31" t="s">
        <v>68</v>
      </c>
      <c r="G72" s="22" t="e">
        <f>SUM(#REF!)</f>
        <v>#REF!</v>
      </c>
      <c r="H72" s="18" t="s">
        <v>62</v>
      </c>
      <c r="I72" s="26" t="str">
        <f>IF(ISNUMBER(D72-G72),D72-G72,"")</f>
        <v/>
      </c>
    </row>
    <row r="73" spans="2:14" ht="26.25" customHeight="1" x14ac:dyDescent="0.3">
      <c r="B73" s="17"/>
      <c r="C73" s="17"/>
      <c r="D73" s="17"/>
      <c r="E73" s="32"/>
      <c r="F73" s="32"/>
      <c r="G73" s="17"/>
      <c r="H73" s="17"/>
      <c r="I73" s="17"/>
    </row>
    <row r="74" spans="2:14" x14ac:dyDescent="0.3">
      <c r="B74" s="17" t="s">
        <v>88</v>
      </c>
      <c r="C74" s="17" t="s">
        <v>59</v>
      </c>
      <c r="D74" s="21" t="e">
        <f>#REF!</f>
        <v>#REF!</v>
      </c>
      <c r="E74" s="31" t="s">
        <v>53</v>
      </c>
      <c r="F74" s="31" t="s">
        <v>61</v>
      </c>
      <c r="G74" s="21" t="e">
        <f>G69</f>
        <v>#REF!</v>
      </c>
      <c r="H74" s="18" t="str">
        <f>H69</f>
        <v>&lt;&lt; T3</v>
      </c>
      <c r="I74" s="26" t="e">
        <f>IF(D74&lt;=G74,"ok","NOT")</f>
        <v>#REF!</v>
      </c>
    </row>
    <row r="75" spans="2:14" x14ac:dyDescent="0.3">
      <c r="B75" s="17" t="s">
        <v>12</v>
      </c>
      <c r="C75" s="17" t="s">
        <v>59</v>
      </c>
      <c r="D75" s="21" t="e">
        <f>#REF!</f>
        <v>#REF!</v>
      </c>
      <c r="E75" s="31" t="s">
        <v>54</v>
      </c>
      <c r="F75" s="31" t="s">
        <v>64</v>
      </c>
      <c r="G75" s="21" t="e">
        <f t="shared" ref="G75:H77" si="3">G70</f>
        <v>#REF!</v>
      </c>
      <c r="H75" s="18" t="str">
        <f t="shared" si="3"/>
        <v>&lt;&lt; T3</v>
      </c>
      <c r="I75" s="26" t="e">
        <f>IF(D75&lt;=G75,"ok","NOT")</f>
        <v>#REF!</v>
      </c>
    </row>
    <row r="76" spans="2:14" x14ac:dyDescent="0.3">
      <c r="B76" s="17" t="s">
        <v>94</v>
      </c>
      <c r="C76" s="17" t="s">
        <v>59</v>
      </c>
      <c r="D76" s="21" t="e">
        <f>#REF!</f>
        <v>#REF!</v>
      </c>
      <c r="E76" s="31" t="s">
        <v>55</v>
      </c>
      <c r="F76" s="31" t="s">
        <v>66</v>
      </c>
      <c r="G76" s="21" t="e">
        <f t="shared" si="3"/>
        <v>#REF!</v>
      </c>
      <c r="H76" s="18" t="str">
        <f t="shared" si="3"/>
        <v>&lt;&lt; T3</v>
      </c>
      <c r="I76" s="26" t="e">
        <f>IF(D76&lt;=G76,"ok","NOT")</f>
        <v>#REF!</v>
      </c>
    </row>
    <row r="77" spans="2:14" x14ac:dyDescent="0.3">
      <c r="B77" s="17" t="s">
        <v>13</v>
      </c>
      <c r="C77" s="17" t="s">
        <v>59</v>
      </c>
      <c r="D77" s="21" t="e">
        <f>#REF!</f>
        <v>#REF!</v>
      </c>
      <c r="E77" s="31" t="s">
        <v>56</v>
      </c>
      <c r="F77" s="31" t="s">
        <v>68</v>
      </c>
      <c r="G77" s="21" t="e">
        <f t="shared" si="3"/>
        <v>#REF!</v>
      </c>
      <c r="H77" s="18" t="str">
        <f t="shared" si="3"/>
        <v>&lt;&lt; T3</v>
      </c>
      <c r="I77" s="26" t="e">
        <f>IF(D77&lt;=G77,"ok","NOT")</f>
        <v>#REF!</v>
      </c>
    </row>
    <row r="80" spans="2:14" x14ac:dyDescent="0.3">
      <c r="B80" s="16"/>
      <c r="C80" s="17"/>
      <c r="D80" s="155" t="str">
        <f>D4</f>
        <v>2019Q1</v>
      </c>
      <c r="E80" s="156"/>
      <c r="F80" s="18"/>
      <c r="G80" s="20" t="s">
        <v>89</v>
      </c>
      <c r="I80" s="20" t="s">
        <v>90</v>
      </c>
      <c r="J80" s="17"/>
    </row>
    <row r="81" spans="2:10" x14ac:dyDescent="0.3">
      <c r="B81" s="17" t="s">
        <v>88</v>
      </c>
      <c r="C81" s="21" t="s">
        <v>70</v>
      </c>
      <c r="D81" s="17" t="e">
        <f>#REF!</f>
        <v>#REF!</v>
      </c>
      <c r="E81" s="17">
        <f>'1. General Govt.'!F12</f>
        <v>0</v>
      </c>
      <c r="F81" s="22" t="s">
        <v>69</v>
      </c>
      <c r="G81" s="33" t="e">
        <f>D81-E81</f>
        <v>#REF!</v>
      </c>
      <c r="I81" s="23" t="str">
        <f>IF(ISNUMBER(ABS(H81)/F81),ABS(H81)/F81,"")</f>
        <v/>
      </c>
      <c r="J81" s="17"/>
    </row>
    <row r="82" spans="2:10" x14ac:dyDescent="0.3">
      <c r="B82" s="17" t="s">
        <v>12</v>
      </c>
      <c r="C82" s="21" t="s">
        <v>70</v>
      </c>
      <c r="D82" s="17" t="e">
        <f>#REF!</f>
        <v>#REF!</v>
      </c>
      <c r="E82" s="17">
        <f>'1. General Govt.'!F24</f>
        <v>0</v>
      </c>
      <c r="F82" s="22" t="s">
        <v>69</v>
      </c>
      <c r="G82" s="33" t="e">
        <f>D82-E82</f>
        <v>#REF!</v>
      </c>
      <c r="I82" s="23" t="str">
        <f>IF(ISNUMBER(ABS(H82)/F82),ABS(H82)/F82,"")</f>
        <v/>
      </c>
      <c r="J82" s="17"/>
    </row>
    <row r="83" spans="2:10" x14ac:dyDescent="0.3">
      <c r="B83" s="17" t="s">
        <v>94</v>
      </c>
      <c r="C83" s="21" t="s">
        <v>70</v>
      </c>
      <c r="D83" s="17" t="e">
        <f>#REF!</f>
        <v>#REF!</v>
      </c>
      <c r="E83" s="17" t="e">
        <f>'1. General Govt.'!#REF!</f>
        <v>#REF!</v>
      </c>
      <c r="F83" s="22" t="s">
        <v>69</v>
      </c>
      <c r="G83" s="33" t="e">
        <f>D83-E83</f>
        <v>#REF!</v>
      </c>
      <c r="I83" s="23" t="str">
        <f>IF(ISNUMBER(ABS(H83)/F83),ABS(H83)/F83,"")</f>
        <v/>
      </c>
      <c r="J83" s="17"/>
    </row>
    <row r="84" spans="2:10" x14ac:dyDescent="0.3">
      <c r="B84" s="17" t="s">
        <v>13</v>
      </c>
      <c r="C84" s="21" t="s">
        <v>70</v>
      </c>
      <c r="D84" s="17" t="e">
        <f>#REF!</f>
        <v>#REF!</v>
      </c>
      <c r="E84" s="17" t="e">
        <f>'1. General Govt.'!#REF!</f>
        <v>#REF!</v>
      </c>
      <c r="F84" s="22" t="s">
        <v>69</v>
      </c>
      <c r="G84" s="33" t="e">
        <f>D84-E84</f>
        <v>#REF!</v>
      </c>
      <c r="I84" s="23" t="str">
        <f>IF(ISNUMBER(ABS(H84)/F84),ABS(H84)/F84,"")</f>
        <v/>
      </c>
      <c r="J84" s="17"/>
    </row>
    <row r="85" spans="2:10" x14ac:dyDescent="0.3">
      <c r="B85" s="17" t="s">
        <v>57</v>
      </c>
      <c r="C85" s="21" t="s">
        <v>70</v>
      </c>
      <c r="D85" s="17" t="e">
        <f>#REF!</f>
        <v>#REF!</v>
      </c>
      <c r="E85" s="17" t="e">
        <f>'1. General Govt.'!#REF!+'1. General Govt.'!#REF!</f>
        <v>#REF!</v>
      </c>
      <c r="F85" s="22" t="s">
        <v>69</v>
      </c>
      <c r="G85" s="33" t="e">
        <f>D85-E85</f>
        <v>#REF!</v>
      </c>
      <c r="I85" s="23" t="str">
        <f>IF(ISNUMBER(ABS(H85)/F85),ABS(H85)/F85,"")</f>
        <v/>
      </c>
    </row>
    <row r="86" spans="2:10" x14ac:dyDescent="0.3">
      <c r="B86" s="17"/>
      <c r="C86" s="21"/>
      <c r="D86" s="21"/>
      <c r="E86" s="31"/>
      <c r="F86" s="31"/>
      <c r="G86" s="21"/>
    </row>
  </sheetData>
  <mergeCells count="2">
    <mergeCell ref="D4:E4"/>
    <mergeCell ref="D80:E80"/>
  </mergeCells>
  <phoneticPr fontId="0" type="noConversion"/>
  <conditionalFormatting sqref="H5:H9 I81:I85">
    <cfRule type="cellIs" dxfId="0" priority="1" stopIfTrue="1" operator="notBetween">
      <formula>0</formula>
      <formula>0.1</formula>
    </cfRule>
  </conditionalFormatting>
  <pageMargins left="0.75" right="0.75" top="1" bottom="1" header="0.5" footer="0.5"/>
  <pageSetup orientation="landscape"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450"/>
  <sheetViews>
    <sheetView zoomScale="120" zoomScaleNormal="120" workbookViewId="0">
      <selection activeCell="A2" sqref="A2"/>
    </sheetView>
  </sheetViews>
  <sheetFormatPr defaultColWidth="9.296875" defaultRowHeight="10.5" x14ac:dyDescent="0.25"/>
  <cols>
    <col min="1" max="1" width="26.69921875" style="59" customWidth="1"/>
    <col min="2" max="2" width="64.5" style="99" customWidth="1"/>
    <col min="3" max="3" width="48.296875" style="59" customWidth="1"/>
    <col min="4" max="4" width="17.5" style="109" customWidth="1"/>
    <col min="5" max="5" width="21.19921875" style="109" customWidth="1"/>
    <col min="6" max="6" width="17.5" style="109" customWidth="1"/>
    <col min="7" max="7" width="21.19921875" style="109" customWidth="1"/>
    <col min="8" max="8" width="17.5" style="109" customWidth="1"/>
    <col min="9" max="16384" width="9.296875" style="59"/>
  </cols>
  <sheetData>
    <row r="1" spans="1:9" x14ac:dyDescent="0.25">
      <c r="B1" s="59"/>
      <c r="D1" s="103"/>
      <c r="E1" s="103"/>
      <c r="F1" s="103"/>
      <c r="G1" s="103"/>
      <c r="H1" s="103"/>
      <c r="I1" s="103"/>
    </row>
    <row r="2" spans="1:9" x14ac:dyDescent="0.25">
      <c r="B2" s="59"/>
      <c r="D2" s="103"/>
      <c r="E2" s="103"/>
      <c r="F2" s="103"/>
      <c r="G2" s="103"/>
      <c r="H2" s="103"/>
      <c r="I2" s="103"/>
    </row>
    <row r="3" spans="1:9" s="49" customFormat="1" x14ac:dyDescent="0.25">
      <c r="A3" s="49" t="s">
        <v>124</v>
      </c>
      <c r="B3" s="49" t="s">
        <v>509</v>
      </c>
      <c r="C3" s="49" t="str">
        <f>'1. General Govt.'!B5</f>
        <v xml:space="preserve">Gross General Government Debt </v>
      </c>
      <c r="D3" s="107"/>
      <c r="E3" s="107"/>
      <c r="F3" s="107"/>
      <c r="G3" s="107"/>
      <c r="H3" s="107"/>
      <c r="I3" s="107"/>
    </row>
    <row r="4" spans="1:9" x14ac:dyDescent="0.25">
      <c r="A4" s="59" t="s">
        <v>243</v>
      </c>
      <c r="B4" s="59" t="s">
        <v>553</v>
      </c>
      <c r="C4" s="59" t="str">
        <f>'1. General Govt.'!B7</f>
        <v>Short-term by original maturity</v>
      </c>
      <c r="D4" s="103"/>
      <c r="E4" s="103"/>
      <c r="F4" s="103"/>
      <c r="G4" s="103"/>
      <c r="H4" s="103"/>
      <c r="I4" s="103"/>
    </row>
    <row r="5" spans="1:9" x14ac:dyDescent="0.25">
      <c r="A5" s="59" t="s">
        <v>125</v>
      </c>
      <c r="B5" s="59" t="s">
        <v>554</v>
      </c>
      <c r="C5" s="59" t="str">
        <f>'1. General Govt.'!B8</f>
        <v>Currency and deposits</v>
      </c>
      <c r="D5" s="103"/>
      <c r="E5" s="103"/>
      <c r="F5" s="103"/>
      <c r="G5" s="103"/>
      <c r="H5" s="103"/>
      <c r="I5" s="103"/>
    </row>
    <row r="6" spans="1:9" x14ac:dyDescent="0.25">
      <c r="A6" s="59" t="s">
        <v>126</v>
      </c>
      <c r="B6" s="59" t="s">
        <v>555</v>
      </c>
      <c r="C6" s="59" t="str">
        <f>'1. General Govt.'!B9</f>
        <v>Debt securities</v>
      </c>
      <c r="D6" s="103"/>
      <c r="E6" s="103"/>
      <c r="F6" s="103"/>
      <c r="G6" s="103"/>
      <c r="H6" s="103"/>
      <c r="I6" s="103"/>
    </row>
    <row r="7" spans="1:9" x14ac:dyDescent="0.25">
      <c r="A7" s="59" t="s">
        <v>127</v>
      </c>
      <c r="B7" s="59" t="s">
        <v>556</v>
      </c>
      <c r="C7" s="59" t="str">
        <f>'1. General Govt.'!B10</f>
        <v>Loans</v>
      </c>
      <c r="D7" s="103"/>
      <c r="E7" s="103"/>
      <c r="F7" s="103"/>
      <c r="G7" s="103"/>
      <c r="H7" s="103"/>
      <c r="I7" s="103"/>
    </row>
    <row r="8" spans="1:9" x14ac:dyDescent="0.25">
      <c r="A8" s="59" t="s">
        <v>128</v>
      </c>
      <c r="B8" s="59" t="s">
        <v>557</v>
      </c>
      <c r="C8" s="59" t="str">
        <f>'1. General Govt.'!B11</f>
        <v>Insurance, pensions, and standardized guarantee schemes</v>
      </c>
      <c r="D8" s="103"/>
      <c r="E8" s="103"/>
      <c r="F8" s="103"/>
      <c r="G8" s="103"/>
      <c r="H8" s="103"/>
      <c r="I8" s="103"/>
    </row>
    <row r="9" spans="1:9" x14ac:dyDescent="0.25">
      <c r="A9" s="59" t="s">
        <v>129</v>
      </c>
      <c r="B9" s="59" t="s">
        <v>558</v>
      </c>
      <c r="C9" s="59" t="str">
        <f>'1. General Govt.'!B12</f>
        <v>Other accounts payable</v>
      </c>
      <c r="D9" s="103"/>
      <c r="E9" s="103"/>
      <c r="F9" s="103"/>
      <c r="G9" s="103"/>
      <c r="H9" s="103"/>
      <c r="I9" s="103"/>
    </row>
    <row r="10" spans="1:9" x14ac:dyDescent="0.25">
      <c r="A10" s="59" t="s">
        <v>402</v>
      </c>
      <c r="B10" s="59" t="s">
        <v>510</v>
      </c>
      <c r="C10" s="59" t="str">
        <f>'1. General Govt.'!B13</f>
        <v>Long-term, by original maturity:</v>
      </c>
      <c r="D10" s="103"/>
      <c r="E10" s="103"/>
      <c r="F10" s="103"/>
      <c r="G10" s="103"/>
      <c r="H10" s="103"/>
      <c r="I10" s="103"/>
    </row>
    <row r="11" spans="1:9" x14ac:dyDescent="0.25">
      <c r="A11" s="59" t="s">
        <v>130</v>
      </c>
      <c r="B11" s="59" t="s">
        <v>691</v>
      </c>
      <c r="C11" s="99" t="str">
        <f>'1. General Govt.'!B14</f>
        <v xml:space="preserve">   With payment due in one year or less:</v>
      </c>
      <c r="D11" s="103"/>
      <c r="E11" s="103"/>
      <c r="F11" s="103"/>
      <c r="G11" s="103"/>
      <c r="H11" s="103"/>
      <c r="I11" s="103"/>
    </row>
    <row r="12" spans="1:9" x14ac:dyDescent="0.25">
      <c r="A12" s="59" t="s">
        <v>131</v>
      </c>
      <c r="B12" s="59" t="s">
        <v>515</v>
      </c>
      <c r="C12" s="59" t="str">
        <f>'1. General Govt.'!B15</f>
        <v>Currency and deposits</v>
      </c>
      <c r="D12" s="103"/>
      <c r="E12" s="103"/>
      <c r="F12" s="103"/>
      <c r="G12" s="103"/>
      <c r="H12" s="103"/>
      <c r="I12" s="103"/>
    </row>
    <row r="13" spans="1:9" x14ac:dyDescent="0.25">
      <c r="A13" s="59" t="s">
        <v>132</v>
      </c>
      <c r="B13" s="59" t="s">
        <v>516</v>
      </c>
      <c r="C13" s="59" t="str">
        <f>'1. General Govt.'!B16</f>
        <v>Debt securities</v>
      </c>
      <c r="D13" s="103"/>
      <c r="E13" s="103"/>
      <c r="F13" s="103"/>
      <c r="G13" s="103"/>
      <c r="H13" s="103"/>
      <c r="I13" s="103"/>
    </row>
    <row r="14" spans="1:9" x14ac:dyDescent="0.25">
      <c r="A14" s="59" t="s">
        <v>133</v>
      </c>
      <c r="B14" s="59" t="s">
        <v>517</v>
      </c>
      <c r="C14" s="59" t="str">
        <f>'1. General Govt.'!B17</f>
        <v>Loans</v>
      </c>
      <c r="D14" s="103"/>
      <c r="E14" s="103"/>
      <c r="F14" s="103"/>
      <c r="G14" s="103"/>
      <c r="H14" s="103"/>
      <c r="I14" s="103"/>
    </row>
    <row r="15" spans="1:9" x14ac:dyDescent="0.25">
      <c r="A15" s="59" t="s">
        <v>136</v>
      </c>
      <c r="B15" s="59" t="s">
        <v>518</v>
      </c>
      <c r="C15" s="59" t="str">
        <f>'1. General Govt.'!B18</f>
        <v>Insurance, pensions, and standardized guarantee schemes</v>
      </c>
      <c r="D15" s="103"/>
      <c r="E15" s="103"/>
      <c r="F15" s="103"/>
      <c r="G15" s="103"/>
      <c r="H15" s="103"/>
      <c r="I15" s="103"/>
    </row>
    <row r="16" spans="1:9" x14ac:dyDescent="0.25">
      <c r="A16" s="59" t="s">
        <v>134</v>
      </c>
      <c r="B16" s="59" t="s">
        <v>519</v>
      </c>
      <c r="C16" s="59" t="str">
        <f>'1. General Govt.'!B19</f>
        <v>Other accounts payable</v>
      </c>
      <c r="D16" s="103"/>
      <c r="E16" s="103"/>
      <c r="F16" s="103"/>
      <c r="G16" s="103"/>
      <c r="H16" s="103"/>
      <c r="I16" s="103"/>
    </row>
    <row r="17" spans="1:9" x14ac:dyDescent="0.25">
      <c r="A17" s="59" t="s">
        <v>135</v>
      </c>
      <c r="B17" s="59" t="s">
        <v>692</v>
      </c>
      <c r="C17" s="99" t="str">
        <f>'1. General Govt.'!B20</f>
        <v xml:space="preserve">   With payment due in more than one year:</v>
      </c>
      <c r="D17" s="103"/>
      <c r="E17" s="103"/>
      <c r="F17" s="103"/>
      <c r="G17" s="103"/>
      <c r="H17" s="103"/>
      <c r="I17" s="103"/>
    </row>
    <row r="18" spans="1:9" x14ac:dyDescent="0.25">
      <c r="A18" s="59" t="s">
        <v>137</v>
      </c>
      <c r="B18" s="59" t="s">
        <v>520</v>
      </c>
      <c r="C18" s="59" t="str">
        <f>'1. General Govt.'!B21</f>
        <v>Special Drawing Rights (SDRs)</v>
      </c>
      <c r="D18" s="103"/>
      <c r="E18" s="103"/>
      <c r="F18" s="103"/>
      <c r="G18" s="103"/>
      <c r="H18" s="103"/>
      <c r="I18" s="103"/>
    </row>
    <row r="19" spans="1:9" x14ac:dyDescent="0.25">
      <c r="A19" s="59" t="s">
        <v>138</v>
      </c>
      <c r="B19" s="59" t="s">
        <v>521</v>
      </c>
      <c r="C19" s="59" t="str">
        <f>'1. General Govt.'!B22</f>
        <v>Currency and deposits</v>
      </c>
      <c r="D19" s="103"/>
      <c r="E19" s="103"/>
      <c r="F19" s="103"/>
      <c r="G19" s="103"/>
      <c r="H19" s="103"/>
      <c r="I19" s="103"/>
    </row>
    <row r="20" spans="1:9" x14ac:dyDescent="0.25">
      <c r="A20" s="59" t="s">
        <v>139</v>
      </c>
      <c r="B20" s="59" t="s">
        <v>522</v>
      </c>
      <c r="C20" s="59" t="str">
        <f>'1. General Govt.'!B23</f>
        <v>Debt securities</v>
      </c>
      <c r="D20" s="103"/>
      <c r="E20" s="103"/>
      <c r="F20" s="103"/>
      <c r="G20" s="103"/>
      <c r="H20" s="103"/>
      <c r="I20" s="103"/>
    </row>
    <row r="21" spans="1:9" x14ac:dyDescent="0.25">
      <c r="A21" s="59" t="s">
        <v>140</v>
      </c>
      <c r="B21" s="59" t="s">
        <v>523</v>
      </c>
      <c r="C21" s="59" t="str">
        <f>'1. General Govt.'!B24</f>
        <v>Loans</v>
      </c>
      <c r="D21" s="103"/>
      <c r="E21" s="103"/>
      <c r="F21" s="103"/>
      <c r="G21" s="103"/>
      <c r="H21" s="103"/>
      <c r="I21" s="103"/>
    </row>
    <row r="22" spans="1:9" x14ac:dyDescent="0.25">
      <c r="A22" s="59" t="s">
        <v>141</v>
      </c>
      <c r="B22" s="59" t="s">
        <v>524</v>
      </c>
      <c r="C22" s="59" t="str">
        <f>'1. General Govt.'!B25</f>
        <v>Insurance, pensions, and standardized guarantee schemes</v>
      </c>
      <c r="D22" s="103"/>
      <c r="E22" s="103"/>
      <c r="F22" s="103"/>
      <c r="G22" s="103"/>
      <c r="H22" s="103"/>
      <c r="I22" s="103"/>
    </row>
    <row r="23" spans="1:9" x14ac:dyDescent="0.25">
      <c r="A23" s="59" t="s">
        <v>142</v>
      </c>
      <c r="B23" s="59" t="s">
        <v>525</v>
      </c>
      <c r="C23" s="59" t="str">
        <f>'1. General Govt.'!B26</f>
        <v>Other accounts payable</v>
      </c>
      <c r="D23" s="103"/>
      <c r="E23" s="103"/>
      <c r="F23" s="103"/>
      <c r="G23" s="103"/>
      <c r="H23" s="103"/>
      <c r="I23" s="103"/>
    </row>
    <row r="24" spans="1:9" x14ac:dyDescent="0.25">
      <c r="A24" s="59" t="s">
        <v>403</v>
      </c>
      <c r="B24" s="59" t="s">
        <v>526</v>
      </c>
      <c r="C24" s="110" t="str">
        <f>'1. General Govt.'!B28</f>
        <v>Special Drawing Rights (SDRs)</v>
      </c>
      <c r="D24" s="103"/>
      <c r="E24" s="103"/>
      <c r="F24" s="103"/>
      <c r="G24" s="103"/>
      <c r="H24" s="103"/>
      <c r="I24" s="103"/>
    </row>
    <row r="25" spans="1:9" x14ac:dyDescent="0.25">
      <c r="A25" s="59" t="s">
        <v>404</v>
      </c>
      <c r="B25" s="59" t="s">
        <v>511</v>
      </c>
      <c r="C25" s="110" t="str">
        <f>'1. General Govt.'!B29</f>
        <v>Currency and deposits</v>
      </c>
      <c r="D25" s="103"/>
      <c r="E25" s="103"/>
      <c r="F25" s="103"/>
      <c r="G25" s="103"/>
      <c r="H25" s="103"/>
      <c r="I25" s="103"/>
    </row>
    <row r="26" spans="1:9" x14ac:dyDescent="0.25">
      <c r="A26" s="59" t="s">
        <v>405</v>
      </c>
      <c r="B26" s="59" t="s">
        <v>512</v>
      </c>
      <c r="C26" s="110" t="str">
        <f>'1. General Govt.'!B30</f>
        <v>Debt securities</v>
      </c>
      <c r="D26" s="103"/>
      <c r="E26" s="103"/>
      <c r="F26" s="103"/>
      <c r="G26" s="103"/>
      <c r="H26" s="103"/>
      <c r="I26" s="103"/>
    </row>
    <row r="27" spans="1:9" x14ac:dyDescent="0.25">
      <c r="A27" s="59" t="s">
        <v>406</v>
      </c>
      <c r="B27" s="59" t="s">
        <v>513</v>
      </c>
      <c r="C27" s="110" t="str">
        <f>'1. General Govt.'!B31</f>
        <v>Loans</v>
      </c>
      <c r="D27" s="103"/>
      <c r="E27" s="103"/>
      <c r="F27" s="103"/>
      <c r="G27" s="103"/>
      <c r="H27" s="103"/>
      <c r="I27" s="103"/>
    </row>
    <row r="28" spans="1:9" x14ac:dyDescent="0.25">
      <c r="A28" s="59" t="s">
        <v>407</v>
      </c>
      <c r="B28" s="59" t="s">
        <v>514</v>
      </c>
      <c r="C28" s="110" t="str">
        <f>'1. General Govt.'!B32</f>
        <v>Insurance, pensions, and standardized guarantee schemes</v>
      </c>
      <c r="D28" s="103"/>
      <c r="E28" s="103"/>
      <c r="F28" s="103"/>
      <c r="G28" s="103"/>
      <c r="H28" s="103"/>
      <c r="I28" s="103"/>
    </row>
    <row r="29" spans="1:9" x14ac:dyDescent="0.25">
      <c r="A29" s="59" t="s">
        <v>408</v>
      </c>
      <c r="B29" s="59" t="s">
        <v>527</v>
      </c>
      <c r="C29" s="110" t="str">
        <f>'1. General Govt.'!B33</f>
        <v>Other accounts payable</v>
      </c>
      <c r="D29" s="103"/>
      <c r="E29" s="103"/>
      <c r="F29" s="103"/>
      <c r="G29" s="103"/>
      <c r="H29" s="103"/>
      <c r="I29" s="103"/>
    </row>
    <row r="30" spans="1:9" x14ac:dyDescent="0.25">
      <c r="A30" s="99" t="s">
        <v>409</v>
      </c>
      <c r="B30" s="59" t="s">
        <v>528</v>
      </c>
      <c r="C30" s="59" t="str">
        <f>'1. General Govt.'!B40</f>
        <v>Domestic creditors</v>
      </c>
      <c r="D30" s="103"/>
      <c r="E30" s="103"/>
      <c r="F30" s="103"/>
      <c r="G30" s="103"/>
      <c r="H30" s="103"/>
      <c r="I30" s="103"/>
    </row>
    <row r="31" spans="1:9" x14ac:dyDescent="0.25">
      <c r="A31" s="99" t="s">
        <v>410</v>
      </c>
      <c r="B31" s="59" t="s">
        <v>529</v>
      </c>
      <c r="C31" s="59" t="str">
        <f>'1. General Govt.'!B41</f>
        <v>External creditors</v>
      </c>
      <c r="D31" s="103"/>
      <c r="E31" s="103"/>
      <c r="F31" s="103"/>
      <c r="G31" s="103"/>
      <c r="H31" s="103"/>
      <c r="I31" s="103"/>
    </row>
    <row r="32" spans="1:9" x14ac:dyDescent="0.25">
      <c r="A32" s="99" t="s">
        <v>411</v>
      </c>
      <c r="B32" s="59" t="s">
        <v>530</v>
      </c>
      <c r="C32" s="59" t="str">
        <f>'1. General Govt.'!B36</f>
        <v>Domestic currency</v>
      </c>
      <c r="D32" s="103"/>
      <c r="E32" s="103"/>
      <c r="F32" s="103"/>
      <c r="G32" s="103"/>
      <c r="H32" s="103"/>
      <c r="I32" s="103"/>
    </row>
    <row r="33" spans="1:9" x14ac:dyDescent="0.25">
      <c r="A33" s="99" t="s">
        <v>412</v>
      </c>
      <c r="B33" s="59" t="s">
        <v>531</v>
      </c>
      <c r="C33" s="59" t="str">
        <f>'1. General Govt.'!B37</f>
        <v>Foreign currency</v>
      </c>
      <c r="D33" s="103"/>
      <c r="E33" s="103"/>
      <c r="F33" s="103"/>
      <c r="G33" s="103"/>
      <c r="H33" s="103"/>
      <c r="I33" s="103"/>
    </row>
    <row r="34" spans="1:9" x14ac:dyDescent="0.25">
      <c r="A34" s="59" t="s">
        <v>413</v>
      </c>
      <c r="B34" s="59" t="s">
        <v>532</v>
      </c>
      <c r="C34" s="59" t="str">
        <f>'1. General Govt.'!B45</f>
        <v>Debt securities at market value</v>
      </c>
      <c r="D34" s="103"/>
      <c r="E34" s="103"/>
      <c r="F34" s="103"/>
      <c r="G34" s="103"/>
      <c r="H34" s="103"/>
      <c r="I34" s="103"/>
    </row>
    <row r="35" spans="1:9" s="49" customFormat="1" x14ac:dyDescent="0.25">
      <c r="A35" s="49" t="s">
        <v>143</v>
      </c>
      <c r="B35" s="49" t="s">
        <v>533</v>
      </c>
      <c r="C35" s="49" t="str">
        <f>'1.1Central Govt.'!B5</f>
        <v>Gross Central Government Debt</v>
      </c>
      <c r="D35" s="107"/>
      <c r="E35" s="107"/>
      <c r="F35" s="107"/>
      <c r="G35" s="107"/>
      <c r="H35" s="107"/>
      <c r="I35" s="107"/>
    </row>
    <row r="36" spans="1:9" x14ac:dyDescent="0.25">
      <c r="A36" s="59" t="s">
        <v>144</v>
      </c>
      <c r="B36" s="59" t="s">
        <v>559</v>
      </c>
      <c r="C36" s="59" t="str">
        <f>'1.1Central Govt.'!B7</f>
        <v>Short-term by original maturity</v>
      </c>
      <c r="D36" s="103"/>
      <c r="E36" s="103"/>
      <c r="F36" s="103"/>
      <c r="G36" s="103"/>
      <c r="H36" s="103"/>
      <c r="I36" s="103"/>
    </row>
    <row r="37" spans="1:9" x14ac:dyDescent="0.25">
      <c r="A37" s="59" t="s">
        <v>145</v>
      </c>
      <c r="B37" s="59" t="s">
        <v>560</v>
      </c>
      <c r="C37" s="59" t="str">
        <f>'1.1Central Govt.'!B8</f>
        <v>Currency and deposits</v>
      </c>
      <c r="D37" s="103"/>
      <c r="E37" s="103"/>
      <c r="F37" s="103"/>
      <c r="G37" s="103"/>
      <c r="H37" s="103"/>
      <c r="I37" s="103"/>
    </row>
    <row r="38" spans="1:9" x14ac:dyDescent="0.25">
      <c r="A38" s="59" t="s">
        <v>146</v>
      </c>
      <c r="B38" s="59" t="s">
        <v>561</v>
      </c>
      <c r="C38" s="59" t="str">
        <f>'1.1Central Govt.'!B9</f>
        <v>Debt securities</v>
      </c>
      <c r="D38" s="103"/>
      <c r="E38" s="103"/>
      <c r="F38" s="103"/>
      <c r="G38" s="103"/>
      <c r="H38" s="103"/>
      <c r="I38" s="103"/>
    </row>
    <row r="39" spans="1:9" x14ac:dyDescent="0.25">
      <c r="A39" s="59" t="s">
        <v>147</v>
      </c>
      <c r="B39" s="59" t="s">
        <v>562</v>
      </c>
      <c r="C39" s="59" t="str">
        <f>'1.1Central Govt.'!B10</f>
        <v>Loans</v>
      </c>
      <c r="D39" s="103"/>
      <c r="E39" s="103"/>
      <c r="F39" s="103"/>
      <c r="G39" s="103"/>
      <c r="H39" s="103"/>
      <c r="I39" s="103"/>
    </row>
    <row r="40" spans="1:9" x14ac:dyDescent="0.25">
      <c r="A40" s="59" t="s">
        <v>148</v>
      </c>
      <c r="B40" s="59" t="s">
        <v>563</v>
      </c>
      <c r="C40" s="59" t="str">
        <f>'1.1Central Govt.'!B11</f>
        <v>Insurance, pensions, and standardized guarantee schemes</v>
      </c>
      <c r="D40" s="103"/>
      <c r="E40" s="103"/>
      <c r="F40" s="103"/>
      <c r="G40" s="103"/>
      <c r="H40" s="103"/>
      <c r="I40" s="103"/>
    </row>
    <row r="41" spans="1:9" x14ac:dyDescent="0.25">
      <c r="A41" s="59" t="s">
        <v>149</v>
      </c>
      <c r="B41" s="59" t="s">
        <v>564</v>
      </c>
      <c r="C41" s="59" t="str">
        <f>'1.1Central Govt.'!B12</f>
        <v>Other accounts payable</v>
      </c>
      <c r="D41" s="103"/>
      <c r="E41" s="103"/>
      <c r="F41" s="103"/>
      <c r="G41" s="103"/>
      <c r="H41" s="103"/>
      <c r="I41" s="103"/>
    </row>
    <row r="42" spans="1:9" x14ac:dyDescent="0.25">
      <c r="A42" s="59" t="s">
        <v>414</v>
      </c>
      <c r="B42" s="59" t="s">
        <v>537</v>
      </c>
      <c r="C42" s="59" t="str">
        <f>'1.1Central Govt.'!B13</f>
        <v>Long-term, by original maturity:</v>
      </c>
      <c r="D42" s="103"/>
      <c r="E42" s="103"/>
      <c r="F42" s="103"/>
      <c r="G42" s="103"/>
      <c r="H42" s="103"/>
      <c r="I42" s="103"/>
    </row>
    <row r="43" spans="1:9" x14ac:dyDescent="0.25">
      <c r="A43" s="59" t="s">
        <v>150</v>
      </c>
      <c r="B43" s="59" t="s">
        <v>693</v>
      </c>
      <c r="C43" s="59" t="str">
        <f>'1.1Central Govt.'!B14</f>
        <v xml:space="preserve">   With payment due in one year or less:</v>
      </c>
      <c r="D43" s="103"/>
      <c r="E43" s="103"/>
      <c r="F43" s="103"/>
      <c r="G43" s="103"/>
      <c r="H43" s="103"/>
      <c r="I43" s="103"/>
    </row>
    <row r="44" spans="1:9" x14ac:dyDescent="0.25">
      <c r="A44" s="59" t="s">
        <v>151</v>
      </c>
      <c r="B44" s="59" t="s">
        <v>565</v>
      </c>
      <c r="C44" s="59" t="str">
        <f>'1.1Central Govt.'!B15</f>
        <v>Currency and deposits</v>
      </c>
      <c r="D44" s="103"/>
      <c r="E44" s="103"/>
      <c r="F44" s="103"/>
      <c r="G44" s="103"/>
      <c r="H44" s="103"/>
      <c r="I44" s="103"/>
    </row>
    <row r="45" spans="1:9" x14ac:dyDescent="0.25">
      <c r="A45" s="59" t="s">
        <v>152</v>
      </c>
      <c r="B45" s="59" t="s">
        <v>566</v>
      </c>
      <c r="C45" s="59" t="str">
        <f>'1.1Central Govt.'!B16</f>
        <v>Debt securities</v>
      </c>
      <c r="D45" s="103"/>
      <c r="E45" s="103"/>
      <c r="F45" s="103"/>
      <c r="G45" s="103"/>
      <c r="H45" s="103"/>
      <c r="I45" s="103"/>
    </row>
    <row r="46" spans="1:9" x14ac:dyDescent="0.25">
      <c r="A46" s="59" t="s">
        <v>153</v>
      </c>
      <c r="B46" s="59" t="s">
        <v>567</v>
      </c>
      <c r="C46" s="59" t="str">
        <f>'1.1Central Govt.'!B17</f>
        <v>Loans</v>
      </c>
      <c r="D46" s="103"/>
      <c r="E46" s="103"/>
      <c r="F46" s="103"/>
      <c r="G46" s="103"/>
      <c r="H46" s="103"/>
      <c r="I46" s="103"/>
    </row>
    <row r="47" spans="1:9" x14ac:dyDescent="0.25">
      <c r="A47" s="59" t="s">
        <v>154</v>
      </c>
      <c r="B47" s="59" t="s">
        <v>568</v>
      </c>
      <c r="C47" s="59" t="str">
        <f>'1.1Central Govt.'!B18</f>
        <v>Insurance, pensions, and standardized guarantee schemes</v>
      </c>
      <c r="D47" s="103"/>
      <c r="E47" s="103"/>
      <c r="F47" s="103"/>
      <c r="G47" s="103"/>
      <c r="H47" s="103"/>
      <c r="I47" s="103"/>
    </row>
    <row r="48" spans="1:9" x14ac:dyDescent="0.25">
      <c r="A48" s="59" t="s">
        <v>155</v>
      </c>
      <c r="B48" s="59" t="s">
        <v>569</v>
      </c>
      <c r="C48" s="59" t="str">
        <f>'1.1Central Govt.'!B19</f>
        <v>Other accounts payable</v>
      </c>
      <c r="D48" s="103"/>
      <c r="E48" s="103"/>
      <c r="F48" s="103"/>
      <c r="G48" s="103"/>
      <c r="H48" s="103"/>
      <c r="I48" s="103"/>
    </row>
    <row r="49" spans="1:9" x14ac:dyDescent="0.25">
      <c r="A49" s="59" t="s">
        <v>156</v>
      </c>
      <c r="B49" s="59" t="s">
        <v>694</v>
      </c>
      <c r="C49" s="59" t="str">
        <f>'1.1Central Govt.'!B20</f>
        <v xml:space="preserve">   With payment due in more than one year:</v>
      </c>
      <c r="D49" s="103"/>
      <c r="E49" s="103"/>
      <c r="F49" s="103"/>
      <c r="G49" s="103"/>
      <c r="H49" s="103"/>
      <c r="I49" s="103"/>
    </row>
    <row r="50" spans="1:9" x14ac:dyDescent="0.25">
      <c r="A50" s="59" t="s">
        <v>157</v>
      </c>
      <c r="B50" s="59" t="s">
        <v>538</v>
      </c>
      <c r="C50" s="59" t="str">
        <f>'1.1Central Govt.'!B21</f>
        <v>Special Drawing Rights (SDRs)</v>
      </c>
      <c r="D50" s="103"/>
      <c r="E50" s="103"/>
      <c r="F50" s="103"/>
      <c r="G50" s="103"/>
      <c r="H50" s="103"/>
      <c r="I50" s="103"/>
    </row>
    <row r="51" spans="1:9" x14ac:dyDescent="0.25">
      <c r="A51" s="59" t="s">
        <v>158</v>
      </c>
      <c r="B51" s="59" t="s">
        <v>539</v>
      </c>
      <c r="C51" s="59" t="str">
        <f>'1.1Central Govt.'!B22</f>
        <v>Currency and deposits</v>
      </c>
      <c r="D51" s="103"/>
      <c r="E51" s="103"/>
      <c r="F51" s="103"/>
      <c r="G51" s="103"/>
      <c r="H51" s="103"/>
      <c r="I51" s="103"/>
    </row>
    <row r="52" spans="1:9" x14ac:dyDescent="0.25">
      <c r="A52" s="59" t="s">
        <v>159</v>
      </c>
      <c r="B52" s="59" t="s">
        <v>540</v>
      </c>
      <c r="C52" s="59" t="str">
        <f>'1.1Central Govt.'!B23</f>
        <v>Debt securities</v>
      </c>
      <c r="D52" s="103"/>
      <c r="E52" s="103"/>
      <c r="F52" s="103"/>
      <c r="G52" s="103"/>
      <c r="H52" s="103"/>
      <c r="I52" s="103"/>
    </row>
    <row r="53" spans="1:9" x14ac:dyDescent="0.25">
      <c r="A53" s="59" t="s">
        <v>160</v>
      </c>
      <c r="B53" s="59" t="s">
        <v>541</v>
      </c>
      <c r="C53" s="59" t="str">
        <f>'1.1Central Govt.'!B24</f>
        <v>Loans</v>
      </c>
      <c r="D53" s="103"/>
      <c r="E53" s="103"/>
      <c r="F53" s="103"/>
      <c r="G53" s="103"/>
      <c r="H53" s="103"/>
      <c r="I53" s="103"/>
    </row>
    <row r="54" spans="1:9" x14ac:dyDescent="0.25">
      <c r="A54" s="59" t="s">
        <v>161</v>
      </c>
      <c r="B54" s="59" t="s">
        <v>542</v>
      </c>
      <c r="C54" s="59" t="str">
        <f>'1.1Central Govt.'!B25</f>
        <v>Insurance, pensions, and standardized guarantee schemes</v>
      </c>
      <c r="D54" s="103"/>
      <c r="E54" s="103"/>
      <c r="F54" s="103"/>
      <c r="G54" s="103"/>
      <c r="H54" s="103"/>
      <c r="I54" s="103"/>
    </row>
    <row r="55" spans="1:9" x14ac:dyDescent="0.25">
      <c r="A55" s="59" t="s">
        <v>162</v>
      </c>
      <c r="B55" s="59" t="s">
        <v>543</v>
      </c>
      <c r="C55" s="59" t="str">
        <f>'1.1Central Govt.'!B26</f>
        <v>Other accounts payable</v>
      </c>
      <c r="D55" s="103"/>
      <c r="E55" s="103"/>
      <c r="F55" s="103"/>
      <c r="G55" s="103"/>
      <c r="H55" s="103"/>
      <c r="I55" s="103"/>
    </row>
    <row r="56" spans="1:9" x14ac:dyDescent="0.25">
      <c r="A56" s="59" t="s">
        <v>415</v>
      </c>
      <c r="B56" s="59" t="s">
        <v>544</v>
      </c>
      <c r="C56" s="59" t="str">
        <f>'1.1Central Govt.'!B28</f>
        <v>Special Drawing Rights (SDRs)</v>
      </c>
      <c r="D56" s="103"/>
      <c r="E56" s="103"/>
      <c r="F56" s="103"/>
      <c r="G56" s="103"/>
      <c r="H56" s="103"/>
      <c r="I56" s="103"/>
    </row>
    <row r="57" spans="1:9" x14ac:dyDescent="0.25">
      <c r="A57" s="59" t="s">
        <v>416</v>
      </c>
      <c r="B57" s="59" t="s">
        <v>534</v>
      </c>
      <c r="C57" s="59" t="str">
        <f>'1.1Central Govt.'!B29</f>
        <v>Currency and deposits</v>
      </c>
      <c r="D57" s="103"/>
      <c r="E57" s="103"/>
      <c r="F57" s="103"/>
      <c r="G57" s="103"/>
      <c r="H57" s="103"/>
      <c r="I57" s="103"/>
    </row>
    <row r="58" spans="1:9" x14ac:dyDescent="0.25">
      <c r="A58" s="59" t="s">
        <v>417</v>
      </c>
      <c r="B58" s="59" t="s">
        <v>535</v>
      </c>
      <c r="C58" s="59" t="str">
        <f>'1.1Central Govt.'!B30</f>
        <v>Debt securities</v>
      </c>
      <c r="D58" s="103"/>
      <c r="E58" s="103"/>
      <c r="F58" s="103"/>
      <c r="G58" s="103"/>
      <c r="H58" s="103"/>
      <c r="I58" s="103"/>
    </row>
    <row r="59" spans="1:9" x14ac:dyDescent="0.25">
      <c r="A59" s="59" t="s">
        <v>418</v>
      </c>
      <c r="B59" s="59" t="s">
        <v>536</v>
      </c>
      <c r="C59" s="59" t="str">
        <f>'1.1Central Govt.'!B31</f>
        <v>Loans</v>
      </c>
      <c r="D59" s="103"/>
      <c r="E59" s="103"/>
      <c r="F59" s="103"/>
      <c r="G59" s="103"/>
      <c r="H59" s="103"/>
      <c r="I59" s="103"/>
    </row>
    <row r="60" spans="1:9" x14ac:dyDescent="0.25">
      <c r="A60" s="59" t="s">
        <v>419</v>
      </c>
      <c r="B60" s="59" t="s">
        <v>545</v>
      </c>
      <c r="C60" s="59" t="str">
        <f>'1.1Central Govt.'!B32</f>
        <v>Insurance, pensions, and standardized guarantee schemes</v>
      </c>
      <c r="D60" s="103"/>
      <c r="E60" s="103"/>
      <c r="F60" s="103"/>
      <c r="G60" s="103"/>
      <c r="H60" s="103"/>
      <c r="I60" s="103"/>
    </row>
    <row r="61" spans="1:9" x14ac:dyDescent="0.25">
      <c r="A61" s="59" t="s">
        <v>420</v>
      </c>
      <c r="B61" s="59" t="s">
        <v>546</v>
      </c>
      <c r="C61" s="59" t="str">
        <f>'1.1Central Govt.'!B33</f>
        <v>Other accounts payable</v>
      </c>
      <c r="D61" s="103"/>
      <c r="E61" s="103"/>
      <c r="F61" s="103"/>
      <c r="G61" s="103"/>
      <c r="H61" s="103"/>
      <c r="I61" s="103"/>
    </row>
    <row r="62" spans="1:9" x14ac:dyDescent="0.25">
      <c r="A62" s="99" t="s">
        <v>421</v>
      </c>
      <c r="B62" s="59" t="s">
        <v>547</v>
      </c>
      <c r="C62" s="59" t="str">
        <f>'1.1Central Govt.'!B40</f>
        <v>Domestic creditors</v>
      </c>
      <c r="D62" s="103"/>
      <c r="E62" s="103"/>
      <c r="F62" s="103"/>
      <c r="G62" s="103"/>
      <c r="H62" s="103"/>
      <c r="I62" s="103"/>
    </row>
    <row r="63" spans="1:9" x14ac:dyDescent="0.25">
      <c r="A63" s="99" t="s">
        <v>422</v>
      </c>
      <c r="B63" s="59" t="s">
        <v>548</v>
      </c>
      <c r="C63" s="59" t="str">
        <f>'1.1Central Govt.'!B41</f>
        <v>External creditors</v>
      </c>
      <c r="D63" s="103"/>
      <c r="E63" s="103"/>
      <c r="F63" s="103"/>
      <c r="G63" s="103"/>
      <c r="H63" s="103"/>
      <c r="I63" s="103"/>
    </row>
    <row r="64" spans="1:9" x14ac:dyDescent="0.25">
      <c r="A64" s="99" t="s">
        <v>423</v>
      </c>
      <c r="B64" s="59" t="s">
        <v>549</v>
      </c>
      <c r="C64" s="59" t="str">
        <f>'1.1Central Govt.'!B36</f>
        <v>Domestic currency</v>
      </c>
      <c r="D64" s="103"/>
      <c r="E64" s="103"/>
      <c r="F64" s="103"/>
      <c r="G64" s="103"/>
      <c r="H64" s="103"/>
      <c r="I64" s="103"/>
    </row>
    <row r="65" spans="1:9" x14ac:dyDescent="0.25">
      <c r="A65" s="99" t="s">
        <v>424</v>
      </c>
      <c r="B65" s="59" t="s">
        <v>550</v>
      </c>
      <c r="C65" s="59" t="str">
        <f>'1.1Central Govt.'!B37</f>
        <v>Foreign currency</v>
      </c>
      <c r="D65" s="103"/>
      <c r="E65" s="103"/>
      <c r="F65" s="103"/>
      <c r="G65" s="103"/>
      <c r="H65" s="103"/>
      <c r="I65" s="103"/>
    </row>
    <row r="66" spans="1:9" x14ac:dyDescent="0.25">
      <c r="A66" s="59" t="s">
        <v>425</v>
      </c>
      <c r="B66" s="59" t="s">
        <v>551</v>
      </c>
      <c r="C66" s="59" t="str">
        <f>'1.1Central Govt.'!B45</f>
        <v>Debt securities at market value</v>
      </c>
      <c r="D66" s="103"/>
      <c r="E66" s="103"/>
      <c r="F66" s="103"/>
      <c r="G66" s="103"/>
      <c r="H66" s="103"/>
      <c r="I66" s="103"/>
    </row>
    <row r="67" spans="1:9" s="49" customFormat="1" x14ac:dyDescent="0.25">
      <c r="A67" s="49" t="s">
        <v>163</v>
      </c>
      <c r="B67" s="49" t="s">
        <v>552</v>
      </c>
      <c r="C67" s="49" t="str">
        <f>'1.1.1 Budget.Cnt.Govt.'!B5</f>
        <v xml:space="preserve">Gross Budgetary Central Government Debt </v>
      </c>
      <c r="D67" s="107"/>
      <c r="E67" s="107"/>
      <c r="F67" s="107"/>
      <c r="G67" s="107"/>
      <c r="H67" s="107"/>
      <c r="I67" s="107"/>
    </row>
    <row r="68" spans="1:9" x14ac:dyDescent="0.25">
      <c r="A68" s="59" t="s">
        <v>164</v>
      </c>
      <c r="B68" s="59" t="s">
        <v>570</v>
      </c>
      <c r="C68" s="59" t="str">
        <f>'1.1.1 Budget.Cnt.Govt.'!B7</f>
        <v>Short-term by original maturity</v>
      </c>
      <c r="D68" s="103"/>
      <c r="E68" s="103"/>
      <c r="F68" s="103"/>
      <c r="G68" s="103"/>
      <c r="H68" s="103"/>
      <c r="I68" s="103"/>
    </row>
    <row r="69" spans="1:9" x14ac:dyDescent="0.25">
      <c r="A69" s="59" t="s">
        <v>165</v>
      </c>
      <c r="B69" s="59" t="s">
        <v>571</v>
      </c>
      <c r="C69" s="59" t="str">
        <f>'1.1.1 Budget.Cnt.Govt.'!B8</f>
        <v>Currency and deposits</v>
      </c>
      <c r="D69" s="103"/>
      <c r="E69" s="103"/>
      <c r="F69" s="103"/>
      <c r="G69" s="103"/>
      <c r="H69" s="103"/>
      <c r="I69" s="103"/>
    </row>
    <row r="70" spans="1:9" x14ac:dyDescent="0.25">
      <c r="A70" s="59" t="s">
        <v>166</v>
      </c>
      <c r="B70" s="59" t="s">
        <v>572</v>
      </c>
      <c r="C70" s="59" t="str">
        <f>'1.1.1 Budget.Cnt.Govt.'!B9</f>
        <v>Debt securities</v>
      </c>
      <c r="D70" s="103"/>
      <c r="E70" s="103"/>
      <c r="F70" s="103"/>
      <c r="G70" s="103"/>
      <c r="H70" s="103"/>
      <c r="I70" s="103"/>
    </row>
    <row r="71" spans="1:9" x14ac:dyDescent="0.25">
      <c r="A71" s="59" t="s">
        <v>167</v>
      </c>
      <c r="B71" s="59" t="s">
        <v>573</v>
      </c>
      <c r="C71" s="59" t="str">
        <f>'1.1.1 Budget.Cnt.Govt.'!B10</f>
        <v>Loans</v>
      </c>
      <c r="D71" s="103"/>
      <c r="E71" s="103"/>
      <c r="F71" s="103"/>
      <c r="G71" s="103"/>
      <c r="H71" s="103"/>
      <c r="I71" s="103"/>
    </row>
    <row r="72" spans="1:9" x14ac:dyDescent="0.25">
      <c r="A72" s="59" t="s">
        <v>168</v>
      </c>
      <c r="B72" s="59" t="s">
        <v>574</v>
      </c>
      <c r="C72" s="59" t="str">
        <f>'1.1.1 Budget.Cnt.Govt.'!B11</f>
        <v>Insurance, pensions, and standardized guarantee schemes</v>
      </c>
      <c r="D72" s="103"/>
      <c r="E72" s="103"/>
      <c r="F72" s="103"/>
      <c r="G72" s="103"/>
      <c r="H72" s="103"/>
      <c r="I72" s="103"/>
    </row>
    <row r="73" spans="1:9" x14ac:dyDescent="0.25">
      <c r="A73" s="59" t="s">
        <v>169</v>
      </c>
      <c r="B73" s="59" t="s">
        <v>575</v>
      </c>
      <c r="C73" s="59" t="str">
        <f>'1.1.1 Budget.Cnt.Govt.'!B12</f>
        <v>Other accounts payable</v>
      </c>
      <c r="D73" s="103"/>
      <c r="E73" s="103"/>
      <c r="F73" s="103"/>
      <c r="G73" s="103"/>
      <c r="H73" s="103"/>
      <c r="I73" s="103"/>
    </row>
    <row r="74" spans="1:9" x14ac:dyDescent="0.25">
      <c r="A74" s="59" t="s">
        <v>426</v>
      </c>
      <c r="B74" s="59" t="s">
        <v>576</v>
      </c>
      <c r="C74" s="59" t="str">
        <f>'1.1.1 Budget.Cnt.Govt.'!B13</f>
        <v>Long-term, by original maturity:</v>
      </c>
      <c r="D74" s="103"/>
      <c r="E74" s="103"/>
      <c r="F74" s="103"/>
      <c r="G74" s="103"/>
      <c r="H74" s="103"/>
      <c r="I74" s="103"/>
    </row>
    <row r="75" spans="1:9" x14ac:dyDescent="0.25">
      <c r="A75" s="59" t="s">
        <v>170</v>
      </c>
      <c r="B75" s="59" t="s">
        <v>695</v>
      </c>
      <c r="C75" s="59" t="str">
        <f>'1.1.1 Budget.Cnt.Govt.'!B14</f>
        <v xml:space="preserve">   With payment due in one year or less:</v>
      </c>
      <c r="D75" s="103"/>
      <c r="E75" s="103"/>
      <c r="F75" s="103"/>
      <c r="G75" s="103"/>
      <c r="H75" s="103"/>
      <c r="I75" s="103"/>
    </row>
    <row r="76" spans="1:9" x14ac:dyDescent="0.25">
      <c r="A76" s="59" t="s">
        <v>171</v>
      </c>
      <c r="B76" s="59" t="s">
        <v>577</v>
      </c>
      <c r="C76" s="59" t="str">
        <f>'1.1.1 Budget.Cnt.Govt.'!B15</f>
        <v>Currency and deposits</v>
      </c>
      <c r="D76" s="103"/>
      <c r="E76" s="103"/>
      <c r="F76" s="103"/>
      <c r="G76" s="103"/>
      <c r="H76" s="103"/>
      <c r="I76" s="103"/>
    </row>
    <row r="77" spans="1:9" x14ac:dyDescent="0.25">
      <c r="A77" s="59" t="s">
        <v>172</v>
      </c>
      <c r="B77" s="59" t="s">
        <v>578</v>
      </c>
      <c r="C77" s="59" t="str">
        <f>'1.1.1 Budget.Cnt.Govt.'!B16</f>
        <v>Debt securities</v>
      </c>
      <c r="D77" s="103"/>
      <c r="E77" s="103"/>
      <c r="F77" s="103"/>
      <c r="G77" s="103"/>
      <c r="H77" s="103"/>
      <c r="I77" s="103"/>
    </row>
    <row r="78" spans="1:9" x14ac:dyDescent="0.25">
      <c r="A78" s="59" t="s">
        <v>173</v>
      </c>
      <c r="B78" s="59" t="s">
        <v>579</v>
      </c>
      <c r="C78" s="59" t="str">
        <f>'1.1.1 Budget.Cnt.Govt.'!B17</f>
        <v>Loans</v>
      </c>
      <c r="D78" s="103"/>
      <c r="E78" s="103"/>
      <c r="F78" s="103"/>
      <c r="G78" s="103"/>
      <c r="H78" s="103"/>
      <c r="I78" s="103"/>
    </row>
    <row r="79" spans="1:9" x14ac:dyDescent="0.25">
      <c r="A79" s="59" t="s">
        <v>174</v>
      </c>
      <c r="B79" s="59" t="s">
        <v>580</v>
      </c>
      <c r="C79" s="59" t="str">
        <f>'1.1.1 Budget.Cnt.Govt.'!B18</f>
        <v>Insurance, pensions, and standardized guarantee schemes</v>
      </c>
      <c r="D79" s="103"/>
      <c r="E79" s="103"/>
      <c r="F79" s="103"/>
      <c r="G79" s="103"/>
      <c r="H79" s="103"/>
      <c r="I79" s="103"/>
    </row>
    <row r="80" spans="1:9" x14ac:dyDescent="0.25">
      <c r="A80" s="59" t="s">
        <v>175</v>
      </c>
      <c r="B80" s="59" t="s">
        <v>581</v>
      </c>
      <c r="C80" s="59" t="str">
        <f>'1.1.1 Budget.Cnt.Govt.'!B19</f>
        <v>Other accounts payable</v>
      </c>
      <c r="D80" s="103"/>
      <c r="E80" s="103"/>
      <c r="F80" s="103"/>
      <c r="G80" s="103"/>
      <c r="H80" s="103"/>
      <c r="I80" s="103"/>
    </row>
    <row r="81" spans="1:9" x14ac:dyDescent="0.25">
      <c r="A81" s="59" t="s">
        <v>176</v>
      </c>
      <c r="B81" s="59" t="s">
        <v>696</v>
      </c>
      <c r="C81" s="59" t="str">
        <f>'1.1.1 Budget.Cnt.Govt.'!B20</f>
        <v xml:space="preserve">   With payment due in more than one year:</v>
      </c>
      <c r="D81" s="103"/>
      <c r="E81" s="103"/>
      <c r="F81" s="103"/>
      <c r="G81" s="103"/>
      <c r="H81" s="103"/>
      <c r="I81" s="103"/>
    </row>
    <row r="82" spans="1:9" x14ac:dyDescent="0.25">
      <c r="A82" s="59" t="s">
        <v>177</v>
      </c>
      <c r="B82" s="59" t="s">
        <v>582</v>
      </c>
      <c r="C82" s="59" t="str">
        <f>'1.1.1 Budget.Cnt.Govt.'!B21</f>
        <v>Special Drawing Rights (SDRs)</v>
      </c>
      <c r="D82" s="103"/>
      <c r="E82" s="103"/>
      <c r="F82" s="103"/>
      <c r="G82" s="103"/>
      <c r="H82" s="103"/>
      <c r="I82" s="103"/>
    </row>
    <row r="83" spans="1:9" x14ac:dyDescent="0.25">
      <c r="A83" s="59" t="s">
        <v>178</v>
      </c>
      <c r="B83" s="59" t="s">
        <v>583</v>
      </c>
      <c r="C83" s="59" t="str">
        <f>'1.1.1 Budget.Cnt.Govt.'!B22</f>
        <v>Currency and deposits</v>
      </c>
      <c r="D83" s="103"/>
      <c r="E83" s="103"/>
      <c r="F83" s="103"/>
      <c r="G83" s="103"/>
      <c r="H83" s="103"/>
      <c r="I83" s="103"/>
    </row>
    <row r="84" spans="1:9" x14ac:dyDescent="0.25">
      <c r="A84" s="59" t="s">
        <v>179</v>
      </c>
      <c r="B84" s="59" t="s">
        <v>584</v>
      </c>
      <c r="C84" s="59" t="str">
        <f>'1.1.1 Budget.Cnt.Govt.'!B23</f>
        <v>Debt securities</v>
      </c>
      <c r="D84" s="103"/>
      <c r="E84" s="103"/>
      <c r="F84" s="103"/>
      <c r="G84" s="103"/>
      <c r="H84" s="103"/>
      <c r="I84" s="103"/>
    </row>
    <row r="85" spans="1:9" x14ac:dyDescent="0.25">
      <c r="A85" s="59" t="s">
        <v>180</v>
      </c>
      <c r="B85" s="59" t="s">
        <v>585</v>
      </c>
      <c r="C85" s="59" t="str">
        <f>'1.1.1 Budget.Cnt.Govt.'!B24</f>
        <v>Loans</v>
      </c>
      <c r="D85" s="103"/>
      <c r="E85" s="103"/>
      <c r="F85" s="103"/>
      <c r="G85" s="103"/>
      <c r="H85" s="103"/>
      <c r="I85" s="103"/>
    </row>
    <row r="86" spans="1:9" x14ac:dyDescent="0.25">
      <c r="A86" s="59" t="s">
        <v>181</v>
      </c>
      <c r="B86" s="59" t="s">
        <v>586</v>
      </c>
      <c r="C86" s="59" t="str">
        <f>'1.1.1 Budget.Cnt.Govt.'!B25</f>
        <v>Insurance, pensions, and standardized guarantee schemes</v>
      </c>
      <c r="D86" s="103"/>
      <c r="E86" s="103"/>
      <c r="F86" s="103"/>
      <c r="G86" s="103"/>
      <c r="H86" s="103"/>
      <c r="I86" s="103"/>
    </row>
    <row r="87" spans="1:9" x14ac:dyDescent="0.25">
      <c r="A87" s="59" t="s">
        <v>182</v>
      </c>
      <c r="B87" s="59" t="s">
        <v>587</v>
      </c>
      <c r="C87" s="59" t="str">
        <f>'1.1.1 Budget.Cnt.Govt.'!B26</f>
        <v>Other accounts payable</v>
      </c>
      <c r="D87" s="103"/>
      <c r="E87" s="103"/>
      <c r="F87" s="103"/>
      <c r="G87" s="103"/>
      <c r="H87" s="103"/>
      <c r="I87" s="103"/>
    </row>
    <row r="88" spans="1:9" x14ac:dyDescent="0.25">
      <c r="A88" s="59" t="s">
        <v>427</v>
      </c>
      <c r="B88" s="59" t="s">
        <v>588</v>
      </c>
      <c r="C88" s="59" t="str">
        <f>'1.1.1 Budget.Cnt.Govt.'!B28</f>
        <v>Special Drawing Rights (SDRs)</v>
      </c>
      <c r="D88" s="103"/>
      <c r="E88" s="103"/>
      <c r="F88" s="103"/>
      <c r="G88" s="103"/>
      <c r="H88" s="103"/>
      <c r="I88" s="103"/>
    </row>
    <row r="89" spans="1:9" x14ac:dyDescent="0.25">
      <c r="A89" s="59" t="s">
        <v>428</v>
      </c>
      <c r="B89" s="59" t="s">
        <v>589</v>
      </c>
      <c r="C89" s="59" t="str">
        <f>'1.1.1 Budget.Cnt.Govt.'!B29</f>
        <v>Currency and deposits</v>
      </c>
      <c r="D89" s="103"/>
      <c r="E89" s="103"/>
      <c r="F89" s="103"/>
      <c r="G89" s="103"/>
      <c r="H89" s="103"/>
      <c r="I89" s="103"/>
    </row>
    <row r="90" spans="1:9" x14ac:dyDescent="0.25">
      <c r="A90" s="59" t="s">
        <v>429</v>
      </c>
      <c r="B90" s="59" t="s">
        <v>590</v>
      </c>
      <c r="C90" s="59" t="str">
        <f>'1.1.1 Budget.Cnt.Govt.'!B30</f>
        <v>Debt securities</v>
      </c>
      <c r="D90" s="103"/>
      <c r="E90" s="103"/>
      <c r="F90" s="103"/>
      <c r="G90" s="103"/>
      <c r="H90" s="103"/>
      <c r="I90" s="103"/>
    </row>
    <row r="91" spans="1:9" x14ac:dyDescent="0.25">
      <c r="A91" s="59" t="s">
        <v>430</v>
      </c>
      <c r="B91" s="59" t="s">
        <v>591</v>
      </c>
      <c r="C91" s="59" t="str">
        <f>'1.1.1 Budget.Cnt.Govt.'!B31</f>
        <v>Loans</v>
      </c>
      <c r="D91" s="103"/>
      <c r="E91" s="103"/>
      <c r="F91" s="103"/>
      <c r="G91" s="103"/>
      <c r="H91" s="103"/>
      <c r="I91" s="103"/>
    </row>
    <row r="92" spans="1:9" x14ac:dyDescent="0.25">
      <c r="A92" s="59" t="s">
        <v>431</v>
      </c>
      <c r="B92" s="59" t="s">
        <v>592</v>
      </c>
      <c r="C92" s="59" t="str">
        <f>'1.1.1 Budget.Cnt.Govt.'!B32</f>
        <v>Insurance, pensions, and standardized guarantee schemes</v>
      </c>
      <c r="D92" s="103"/>
      <c r="E92" s="103"/>
      <c r="F92" s="103"/>
      <c r="G92" s="103"/>
      <c r="H92" s="103"/>
      <c r="I92" s="103"/>
    </row>
    <row r="93" spans="1:9" x14ac:dyDescent="0.25">
      <c r="A93" s="59" t="s">
        <v>432</v>
      </c>
      <c r="B93" s="59" t="s">
        <v>593</v>
      </c>
      <c r="C93" s="59" t="str">
        <f>'1.1.1 Budget.Cnt.Govt.'!B33</f>
        <v>Other accounts payable</v>
      </c>
      <c r="D93" s="103"/>
      <c r="E93" s="103"/>
      <c r="F93" s="103"/>
      <c r="G93" s="103"/>
      <c r="H93" s="103"/>
      <c r="I93" s="103"/>
    </row>
    <row r="94" spans="1:9" x14ac:dyDescent="0.25">
      <c r="A94" s="99" t="s">
        <v>433</v>
      </c>
      <c r="B94" s="59" t="s">
        <v>595</v>
      </c>
      <c r="C94" s="59" t="str">
        <f>'1.1.1 Budget.Cnt.Govt.'!B40</f>
        <v>Domestic creditors</v>
      </c>
      <c r="D94" s="103"/>
      <c r="E94" s="103"/>
      <c r="F94" s="103"/>
      <c r="G94" s="103"/>
      <c r="H94" s="103"/>
      <c r="I94" s="103"/>
    </row>
    <row r="95" spans="1:9" x14ac:dyDescent="0.25">
      <c r="A95" s="99" t="s">
        <v>434</v>
      </c>
      <c r="B95" s="59" t="s">
        <v>596</v>
      </c>
      <c r="C95" s="59" t="str">
        <f>'1.1.1 Budget.Cnt.Govt.'!B41</f>
        <v>External creditors</v>
      </c>
      <c r="D95" s="103"/>
      <c r="E95" s="103"/>
      <c r="F95" s="103"/>
      <c r="G95" s="103"/>
      <c r="H95" s="103"/>
      <c r="I95" s="103"/>
    </row>
    <row r="96" spans="1:9" x14ac:dyDescent="0.25">
      <c r="A96" s="99" t="s">
        <v>435</v>
      </c>
      <c r="B96" s="59" t="s">
        <v>597</v>
      </c>
      <c r="C96" s="59" t="str">
        <f>'1.1.1 Budget.Cnt.Govt.'!B36</f>
        <v>Domestic currency</v>
      </c>
      <c r="D96" s="103"/>
      <c r="E96" s="103"/>
      <c r="F96" s="103"/>
      <c r="G96" s="103"/>
      <c r="H96" s="103"/>
      <c r="I96" s="103"/>
    </row>
    <row r="97" spans="1:9" x14ac:dyDescent="0.25">
      <c r="A97" s="99" t="s">
        <v>436</v>
      </c>
      <c r="B97" s="59" t="s">
        <v>598</v>
      </c>
      <c r="C97" s="59" t="str">
        <f>'1.1.1 Budget.Cnt.Govt.'!B37</f>
        <v>Foreign currency</v>
      </c>
      <c r="D97" s="103"/>
      <c r="E97" s="103"/>
      <c r="F97" s="103"/>
      <c r="G97" s="103"/>
      <c r="H97" s="103"/>
      <c r="I97" s="103"/>
    </row>
    <row r="98" spans="1:9" x14ac:dyDescent="0.25">
      <c r="A98" s="59" t="s">
        <v>437</v>
      </c>
      <c r="B98" s="59" t="s">
        <v>594</v>
      </c>
      <c r="C98" s="59" t="str">
        <f>'1.1.1 Budget.Cnt.Govt.'!B45</f>
        <v>Debt securities at market value</v>
      </c>
      <c r="D98" s="103"/>
      <c r="E98" s="103"/>
      <c r="F98" s="103"/>
      <c r="G98" s="103"/>
      <c r="H98" s="103"/>
      <c r="I98" s="103"/>
    </row>
    <row r="99" spans="1:9" s="49" customFormat="1" x14ac:dyDescent="0.25">
      <c r="A99" s="49" t="s">
        <v>183</v>
      </c>
      <c r="B99" s="49" t="s">
        <v>599</v>
      </c>
      <c r="C99" s="49" t="str">
        <f>'2. NonFin.Public.Corp.'!B5</f>
        <v xml:space="preserve">Gross Nonfinancial Public Corporations Debt </v>
      </c>
      <c r="D99" s="107"/>
      <c r="E99" s="107"/>
      <c r="F99" s="107"/>
      <c r="G99" s="107"/>
      <c r="H99" s="107"/>
      <c r="I99" s="107"/>
    </row>
    <row r="100" spans="1:9" x14ac:dyDescent="0.25">
      <c r="A100" s="59" t="s">
        <v>184</v>
      </c>
      <c r="B100" s="59" t="s">
        <v>600</v>
      </c>
      <c r="C100" s="59" t="str">
        <f>'2. NonFin.Public.Corp.'!B7</f>
        <v>Short-term by original maturity</v>
      </c>
      <c r="D100" s="103"/>
      <c r="E100" s="103"/>
      <c r="F100" s="103"/>
      <c r="G100" s="103"/>
      <c r="H100" s="103"/>
      <c r="I100" s="103"/>
    </row>
    <row r="101" spans="1:9" x14ac:dyDescent="0.25">
      <c r="A101" s="59" t="s">
        <v>185</v>
      </c>
      <c r="B101" s="59" t="s">
        <v>601</v>
      </c>
      <c r="C101" s="59" t="str">
        <f>'2. NonFin.Public.Corp.'!B8</f>
        <v>Currency and deposits</v>
      </c>
      <c r="D101" s="103"/>
      <c r="E101" s="103"/>
      <c r="F101" s="103"/>
      <c r="G101" s="103"/>
      <c r="H101" s="103"/>
      <c r="I101" s="103"/>
    </row>
    <row r="102" spans="1:9" x14ac:dyDescent="0.25">
      <c r="A102" s="59" t="s">
        <v>186</v>
      </c>
      <c r="B102" s="59" t="s">
        <v>602</v>
      </c>
      <c r="C102" s="59" t="str">
        <f>'2. NonFin.Public.Corp.'!B9</f>
        <v>Debt securities</v>
      </c>
      <c r="D102" s="103"/>
      <c r="E102" s="103"/>
      <c r="F102" s="103"/>
      <c r="G102" s="103"/>
      <c r="H102" s="103"/>
      <c r="I102" s="103"/>
    </row>
    <row r="103" spans="1:9" x14ac:dyDescent="0.25">
      <c r="A103" s="59" t="s">
        <v>187</v>
      </c>
      <c r="B103" s="59" t="s">
        <v>603</v>
      </c>
      <c r="C103" s="59" t="str">
        <f>'2. NonFin.Public.Corp.'!B10</f>
        <v>Loans</v>
      </c>
      <c r="D103" s="103"/>
      <c r="E103" s="103"/>
      <c r="F103" s="103"/>
      <c r="G103" s="103"/>
      <c r="H103" s="103"/>
      <c r="I103" s="103"/>
    </row>
    <row r="104" spans="1:9" x14ac:dyDescent="0.25">
      <c r="A104" s="59" t="s">
        <v>188</v>
      </c>
      <c r="B104" s="59" t="s">
        <v>604</v>
      </c>
      <c r="C104" s="59" t="str">
        <f>'2. NonFin.Public.Corp.'!B11</f>
        <v>Insurance, pensions, and standardized guarantee schemes</v>
      </c>
      <c r="D104" s="103"/>
      <c r="E104" s="103"/>
      <c r="F104" s="103"/>
      <c r="G104" s="103"/>
      <c r="H104" s="103"/>
      <c r="I104" s="103"/>
    </row>
    <row r="105" spans="1:9" x14ac:dyDescent="0.25">
      <c r="A105" s="59" t="s">
        <v>189</v>
      </c>
      <c r="B105" s="59" t="s">
        <v>605</v>
      </c>
      <c r="C105" s="59" t="str">
        <f>'2. NonFin.Public.Corp.'!B12</f>
        <v>Other accounts payable</v>
      </c>
      <c r="D105" s="103"/>
      <c r="E105" s="103"/>
      <c r="F105" s="103"/>
      <c r="G105" s="103"/>
      <c r="H105" s="103"/>
      <c r="I105" s="103"/>
    </row>
    <row r="106" spans="1:9" x14ac:dyDescent="0.25">
      <c r="A106" s="59" t="s">
        <v>438</v>
      </c>
      <c r="B106" s="59" t="s">
        <v>606</v>
      </c>
      <c r="C106" s="59" t="str">
        <f>'2. NonFin.Public.Corp.'!B13</f>
        <v>Long-term, by original maturity:</v>
      </c>
      <c r="D106" s="103"/>
      <c r="E106" s="103"/>
      <c r="F106" s="103"/>
      <c r="G106" s="103"/>
      <c r="H106" s="103"/>
      <c r="I106" s="103"/>
    </row>
    <row r="107" spans="1:9" x14ac:dyDescent="0.25">
      <c r="A107" s="59" t="s">
        <v>190</v>
      </c>
      <c r="B107" s="59" t="s">
        <v>697</v>
      </c>
      <c r="C107" s="59" t="str">
        <f>'2. NonFin.Public.Corp.'!B14</f>
        <v xml:space="preserve">   With payment due in one year or less:</v>
      </c>
      <c r="D107" s="103"/>
      <c r="E107" s="103"/>
      <c r="F107" s="103"/>
      <c r="G107" s="103"/>
      <c r="H107" s="103"/>
      <c r="I107" s="103"/>
    </row>
    <row r="108" spans="1:9" x14ac:dyDescent="0.25">
      <c r="A108" s="59" t="s">
        <v>191</v>
      </c>
      <c r="B108" s="59" t="s">
        <v>607</v>
      </c>
      <c r="C108" s="59" t="str">
        <f>'2. NonFin.Public.Corp.'!B15</f>
        <v>Currency and deposits</v>
      </c>
      <c r="D108" s="103"/>
      <c r="E108" s="103"/>
      <c r="F108" s="103"/>
      <c r="G108" s="103"/>
      <c r="H108" s="103"/>
      <c r="I108" s="103"/>
    </row>
    <row r="109" spans="1:9" x14ac:dyDescent="0.25">
      <c r="A109" s="59" t="s">
        <v>192</v>
      </c>
      <c r="B109" s="59" t="s">
        <v>608</v>
      </c>
      <c r="C109" s="59" t="str">
        <f>'2. NonFin.Public.Corp.'!B16</f>
        <v>Debt securities</v>
      </c>
      <c r="D109" s="103"/>
      <c r="E109" s="103"/>
      <c r="F109" s="103"/>
      <c r="G109" s="103"/>
      <c r="H109" s="103"/>
      <c r="I109" s="103"/>
    </row>
    <row r="110" spans="1:9" x14ac:dyDescent="0.25">
      <c r="A110" s="59" t="s">
        <v>193</v>
      </c>
      <c r="B110" s="59" t="s">
        <v>609</v>
      </c>
      <c r="C110" s="59" t="str">
        <f>'2. NonFin.Public.Corp.'!B17</f>
        <v>Loans</v>
      </c>
      <c r="D110" s="103"/>
      <c r="E110" s="103"/>
      <c r="F110" s="103"/>
      <c r="G110" s="103"/>
      <c r="H110" s="103"/>
      <c r="I110" s="103"/>
    </row>
    <row r="111" spans="1:9" x14ac:dyDescent="0.25">
      <c r="A111" s="59" t="s">
        <v>194</v>
      </c>
      <c r="B111" s="59" t="s">
        <v>610</v>
      </c>
      <c r="C111" s="59" t="str">
        <f>'2. NonFin.Public.Corp.'!B18</f>
        <v>Insurance, pensions, and standardized guarantee schemes</v>
      </c>
      <c r="D111" s="103"/>
      <c r="E111" s="103"/>
      <c r="F111" s="103"/>
      <c r="G111" s="103"/>
      <c r="H111" s="103"/>
      <c r="I111" s="103"/>
    </row>
    <row r="112" spans="1:9" x14ac:dyDescent="0.25">
      <c r="A112" s="59" t="s">
        <v>195</v>
      </c>
      <c r="B112" s="59" t="s">
        <v>611</v>
      </c>
      <c r="C112" s="59" t="str">
        <f>'2. NonFin.Public.Corp.'!B19</f>
        <v>Other accounts payable</v>
      </c>
      <c r="D112" s="103"/>
      <c r="E112" s="103"/>
      <c r="F112" s="103"/>
      <c r="G112" s="103"/>
      <c r="H112" s="103"/>
      <c r="I112" s="103"/>
    </row>
    <row r="113" spans="1:9" x14ac:dyDescent="0.25">
      <c r="A113" s="59" t="s">
        <v>196</v>
      </c>
      <c r="B113" s="59" t="s">
        <v>698</v>
      </c>
      <c r="C113" s="59" t="str">
        <f>'2. NonFin.Public.Corp.'!B20</f>
        <v xml:space="preserve">   With payment due in more than one year:</v>
      </c>
      <c r="D113" s="103"/>
      <c r="E113" s="103"/>
      <c r="F113" s="103"/>
      <c r="G113" s="103"/>
      <c r="H113" s="103"/>
      <c r="I113" s="103"/>
    </row>
    <row r="114" spans="1:9" x14ac:dyDescent="0.25">
      <c r="A114" s="59" t="s">
        <v>197</v>
      </c>
      <c r="B114" s="59" t="s">
        <v>612</v>
      </c>
      <c r="C114" s="59" t="str">
        <f>'2. NonFin.Public.Corp.'!B21</f>
        <v>Special Drawing Rights (SDRs)</v>
      </c>
      <c r="D114" s="103"/>
      <c r="E114" s="103"/>
      <c r="F114" s="103"/>
      <c r="G114" s="103"/>
      <c r="H114" s="103"/>
      <c r="I114" s="103"/>
    </row>
    <row r="115" spans="1:9" x14ac:dyDescent="0.25">
      <c r="A115" s="59" t="s">
        <v>198</v>
      </c>
      <c r="B115" s="59" t="s">
        <v>613</v>
      </c>
      <c r="C115" s="59" t="str">
        <f>'2. NonFin.Public.Corp.'!B22</f>
        <v>Currency and deposits</v>
      </c>
      <c r="D115" s="103"/>
      <c r="E115" s="103"/>
      <c r="F115" s="103"/>
      <c r="G115" s="103"/>
      <c r="H115" s="103"/>
      <c r="I115" s="103"/>
    </row>
    <row r="116" spans="1:9" x14ac:dyDescent="0.25">
      <c r="A116" s="59" t="s">
        <v>199</v>
      </c>
      <c r="B116" s="59" t="s">
        <v>614</v>
      </c>
      <c r="C116" s="59" t="str">
        <f>'2. NonFin.Public.Corp.'!B23</f>
        <v>Debt securities</v>
      </c>
      <c r="D116" s="103"/>
      <c r="E116" s="103"/>
      <c r="F116" s="103"/>
      <c r="G116" s="103"/>
      <c r="H116" s="103"/>
      <c r="I116" s="103"/>
    </row>
    <row r="117" spans="1:9" x14ac:dyDescent="0.25">
      <c r="A117" s="59" t="s">
        <v>200</v>
      </c>
      <c r="B117" s="59" t="s">
        <v>615</v>
      </c>
      <c r="C117" s="59" t="str">
        <f>'2. NonFin.Public.Corp.'!B24</f>
        <v>Loans</v>
      </c>
      <c r="D117" s="103"/>
      <c r="E117" s="103"/>
      <c r="F117" s="103"/>
      <c r="G117" s="103"/>
      <c r="H117" s="103"/>
      <c r="I117" s="103"/>
    </row>
    <row r="118" spans="1:9" x14ac:dyDescent="0.25">
      <c r="A118" s="59" t="s">
        <v>201</v>
      </c>
      <c r="B118" s="59" t="s">
        <v>616</v>
      </c>
      <c r="C118" s="59" t="str">
        <f>'2. NonFin.Public.Corp.'!B25</f>
        <v>Insurance, pensions, and standardized guarantee schemes</v>
      </c>
      <c r="D118" s="103"/>
      <c r="E118" s="103"/>
      <c r="F118" s="103"/>
      <c r="G118" s="103"/>
      <c r="H118" s="103"/>
      <c r="I118" s="103"/>
    </row>
    <row r="119" spans="1:9" x14ac:dyDescent="0.25">
      <c r="A119" s="59" t="s">
        <v>202</v>
      </c>
      <c r="B119" s="59" t="s">
        <v>617</v>
      </c>
      <c r="C119" s="59" t="str">
        <f>'2. NonFin.Public.Corp.'!B26</f>
        <v>Other accounts payable</v>
      </c>
      <c r="D119" s="103"/>
      <c r="E119" s="103"/>
      <c r="F119" s="103"/>
      <c r="G119" s="103"/>
      <c r="H119" s="103"/>
      <c r="I119" s="103"/>
    </row>
    <row r="120" spans="1:9" x14ac:dyDescent="0.25">
      <c r="A120" s="59" t="s">
        <v>439</v>
      </c>
      <c r="B120" s="59" t="s">
        <v>618</v>
      </c>
      <c r="C120" s="59" t="str">
        <f>'2. NonFin.Public.Corp.'!B28</f>
        <v>Special Drawing Rights (SDRs)</v>
      </c>
      <c r="D120" s="103"/>
      <c r="E120" s="103"/>
      <c r="F120" s="103"/>
      <c r="G120" s="103"/>
      <c r="H120" s="103"/>
      <c r="I120" s="103"/>
    </row>
    <row r="121" spans="1:9" x14ac:dyDescent="0.25">
      <c r="A121" s="59" t="s">
        <v>440</v>
      </c>
      <c r="B121" s="59" t="s">
        <v>619</v>
      </c>
      <c r="C121" s="59" t="str">
        <f>'2. NonFin.Public.Corp.'!B29</f>
        <v>Currency and deposits</v>
      </c>
      <c r="D121" s="103"/>
      <c r="E121" s="103"/>
      <c r="F121" s="103"/>
      <c r="G121" s="103"/>
      <c r="H121" s="103"/>
      <c r="I121" s="103"/>
    </row>
    <row r="122" spans="1:9" x14ac:dyDescent="0.25">
      <c r="A122" s="59" t="s">
        <v>441</v>
      </c>
      <c r="B122" s="59" t="s">
        <v>620</v>
      </c>
      <c r="C122" s="59" t="str">
        <f>'2. NonFin.Public.Corp.'!B30</f>
        <v>Debt securities</v>
      </c>
      <c r="D122" s="103"/>
      <c r="E122" s="103"/>
      <c r="F122" s="103"/>
      <c r="G122" s="103"/>
      <c r="H122" s="103"/>
      <c r="I122" s="103"/>
    </row>
    <row r="123" spans="1:9" x14ac:dyDescent="0.25">
      <c r="A123" s="59" t="s">
        <v>442</v>
      </c>
      <c r="B123" s="59" t="s">
        <v>621</v>
      </c>
      <c r="C123" s="59" t="str">
        <f>'2. NonFin.Public.Corp.'!B31</f>
        <v>Loans</v>
      </c>
      <c r="D123" s="103"/>
      <c r="E123" s="103"/>
      <c r="F123" s="103"/>
      <c r="G123" s="103"/>
      <c r="H123" s="103"/>
      <c r="I123" s="103"/>
    </row>
    <row r="124" spans="1:9" x14ac:dyDescent="0.25">
      <c r="A124" s="59" t="s">
        <v>443</v>
      </c>
      <c r="B124" s="59" t="s">
        <v>622</v>
      </c>
      <c r="C124" s="59" t="str">
        <f>'2. NonFin.Public.Corp.'!B32</f>
        <v>Insurance, pensions, and standardized guarantee schemes</v>
      </c>
      <c r="D124" s="103"/>
      <c r="E124" s="103"/>
      <c r="F124" s="103"/>
      <c r="G124" s="103"/>
      <c r="H124" s="103"/>
      <c r="I124" s="103"/>
    </row>
    <row r="125" spans="1:9" x14ac:dyDescent="0.25">
      <c r="A125" s="59" t="s">
        <v>444</v>
      </c>
      <c r="B125" s="59" t="s">
        <v>623</v>
      </c>
      <c r="C125" s="59" t="str">
        <f>'2. NonFin.Public.Corp.'!B33</f>
        <v>Other accounts payable</v>
      </c>
      <c r="D125" s="103"/>
      <c r="E125" s="103"/>
      <c r="F125" s="103"/>
      <c r="G125" s="103"/>
      <c r="H125" s="103"/>
      <c r="I125" s="103"/>
    </row>
    <row r="126" spans="1:9" x14ac:dyDescent="0.25">
      <c r="A126" s="99" t="s">
        <v>445</v>
      </c>
      <c r="B126" s="59" t="s">
        <v>624</v>
      </c>
      <c r="C126" s="59" t="str">
        <f>'2. NonFin.Public.Corp.'!B40</f>
        <v>Domestic creditors</v>
      </c>
      <c r="D126" s="103"/>
      <c r="E126" s="103"/>
      <c r="F126" s="103"/>
      <c r="G126" s="103"/>
      <c r="H126" s="103"/>
      <c r="I126" s="103"/>
    </row>
    <row r="127" spans="1:9" x14ac:dyDescent="0.25">
      <c r="A127" s="99" t="s">
        <v>446</v>
      </c>
      <c r="B127" s="59" t="s">
        <v>625</v>
      </c>
      <c r="C127" s="59" t="str">
        <f>'2. NonFin.Public.Corp.'!B41</f>
        <v>External creditors</v>
      </c>
      <c r="D127" s="103"/>
      <c r="E127" s="103"/>
      <c r="F127" s="103"/>
      <c r="G127" s="103"/>
      <c r="H127" s="103"/>
      <c r="I127" s="103"/>
    </row>
    <row r="128" spans="1:9" x14ac:dyDescent="0.25">
      <c r="A128" s="99" t="s">
        <v>447</v>
      </c>
      <c r="B128" s="59" t="s">
        <v>626</v>
      </c>
      <c r="C128" s="59" t="str">
        <f>'2. NonFin.Public.Corp.'!B36</f>
        <v>Domestic currency</v>
      </c>
      <c r="D128" s="103"/>
      <c r="E128" s="103"/>
      <c r="F128" s="103"/>
      <c r="G128" s="103"/>
      <c r="H128" s="103"/>
      <c r="I128" s="103"/>
    </row>
    <row r="129" spans="1:9" x14ac:dyDescent="0.25">
      <c r="A129" s="99" t="s">
        <v>448</v>
      </c>
      <c r="B129" s="59" t="s">
        <v>627</v>
      </c>
      <c r="C129" s="59" t="str">
        <f>'2. NonFin.Public.Corp.'!B37</f>
        <v>Foreign currency</v>
      </c>
      <c r="D129" s="103"/>
      <c r="E129" s="103"/>
      <c r="F129" s="103"/>
      <c r="G129" s="103"/>
      <c r="H129" s="103"/>
      <c r="I129" s="103"/>
    </row>
    <row r="130" spans="1:9" x14ac:dyDescent="0.25">
      <c r="A130" s="59" t="s">
        <v>449</v>
      </c>
      <c r="B130" s="59" t="s">
        <v>628</v>
      </c>
      <c r="C130" s="59" t="str">
        <f>'2. NonFin.Public.Corp.'!B45</f>
        <v>Debt securities at market value</v>
      </c>
      <c r="D130" s="103"/>
      <c r="E130" s="103"/>
      <c r="F130" s="103"/>
      <c r="G130" s="103"/>
      <c r="H130" s="103"/>
      <c r="I130" s="103"/>
    </row>
    <row r="131" spans="1:9" s="49" customFormat="1" x14ac:dyDescent="0.25">
      <c r="A131" s="49" t="s">
        <v>203</v>
      </c>
      <c r="B131" s="49" t="s">
        <v>647</v>
      </c>
      <c r="C131" s="49" t="str">
        <f>'3. Fin.Public Corp.'!B5</f>
        <v xml:space="preserve">Gross Financial Public Corporations Debt </v>
      </c>
      <c r="D131" s="107"/>
      <c r="E131" s="107"/>
      <c r="F131" s="107"/>
      <c r="G131" s="107"/>
      <c r="H131" s="107"/>
      <c r="I131" s="107"/>
    </row>
    <row r="132" spans="1:9" x14ac:dyDescent="0.25">
      <c r="A132" s="59" t="s">
        <v>204</v>
      </c>
      <c r="B132" s="59" t="s">
        <v>629</v>
      </c>
      <c r="C132" s="59" t="str">
        <f>'3. Fin.Public Corp.'!B7</f>
        <v>Short-term by original maturity</v>
      </c>
      <c r="D132" s="103"/>
      <c r="E132" s="103"/>
      <c r="F132" s="103"/>
      <c r="G132" s="103"/>
      <c r="H132" s="103"/>
      <c r="I132" s="103"/>
    </row>
    <row r="133" spans="1:9" x14ac:dyDescent="0.25">
      <c r="A133" s="59" t="s">
        <v>205</v>
      </c>
      <c r="B133" s="59" t="s">
        <v>630</v>
      </c>
      <c r="C133" s="59" t="str">
        <f>'3. Fin.Public Corp.'!B8</f>
        <v>Currency and deposits</v>
      </c>
      <c r="D133" s="103"/>
      <c r="E133" s="103"/>
      <c r="F133" s="103"/>
      <c r="G133" s="103"/>
      <c r="H133" s="103"/>
      <c r="I133" s="103"/>
    </row>
    <row r="134" spans="1:9" x14ac:dyDescent="0.25">
      <c r="A134" s="59" t="s">
        <v>206</v>
      </c>
      <c r="B134" s="59" t="s">
        <v>631</v>
      </c>
      <c r="C134" s="59" t="str">
        <f>'3. Fin.Public Corp.'!B9</f>
        <v>Debt securities</v>
      </c>
      <c r="D134" s="103"/>
      <c r="E134" s="103"/>
      <c r="F134" s="103"/>
      <c r="G134" s="103"/>
      <c r="H134" s="103"/>
      <c r="I134" s="103"/>
    </row>
    <row r="135" spans="1:9" x14ac:dyDescent="0.25">
      <c r="A135" s="59" t="s">
        <v>207</v>
      </c>
      <c r="B135" s="59" t="s">
        <v>632</v>
      </c>
      <c r="C135" s="59" t="str">
        <f>'3. Fin.Public Corp.'!B10</f>
        <v>Loans</v>
      </c>
      <c r="D135" s="103"/>
      <c r="E135" s="103"/>
      <c r="F135" s="103"/>
      <c r="G135" s="103"/>
      <c r="H135" s="103"/>
      <c r="I135" s="103"/>
    </row>
    <row r="136" spans="1:9" x14ac:dyDescent="0.25">
      <c r="A136" s="59" t="s">
        <v>208</v>
      </c>
      <c r="B136" s="59" t="s">
        <v>633</v>
      </c>
      <c r="C136" s="59" t="str">
        <f>'3. Fin.Public Corp.'!B11</f>
        <v>Insurance, pensions, and standardized guarantee schemes</v>
      </c>
      <c r="D136" s="103"/>
      <c r="E136" s="103"/>
      <c r="F136" s="103"/>
      <c r="G136" s="103"/>
      <c r="H136" s="103"/>
      <c r="I136" s="103"/>
    </row>
    <row r="137" spans="1:9" x14ac:dyDescent="0.25">
      <c r="A137" s="59" t="s">
        <v>209</v>
      </c>
      <c r="B137" s="59" t="s">
        <v>634</v>
      </c>
      <c r="C137" s="59" t="str">
        <f>'3. Fin.Public Corp.'!B12</f>
        <v>Other accounts payable</v>
      </c>
      <c r="D137" s="103"/>
      <c r="E137" s="103"/>
      <c r="F137" s="103"/>
      <c r="G137" s="103"/>
      <c r="H137" s="103"/>
      <c r="I137" s="103"/>
    </row>
    <row r="138" spans="1:9" x14ac:dyDescent="0.25">
      <c r="A138" s="59" t="s">
        <v>450</v>
      </c>
      <c r="B138" s="59" t="s">
        <v>635</v>
      </c>
      <c r="C138" s="59" t="str">
        <f>'3. Fin.Public Corp.'!B13</f>
        <v>Long-term, by original maturity:</v>
      </c>
      <c r="D138" s="103"/>
      <c r="E138" s="103"/>
      <c r="F138" s="103"/>
      <c r="G138" s="103"/>
      <c r="H138" s="103"/>
      <c r="I138" s="103"/>
    </row>
    <row r="139" spans="1:9" x14ac:dyDescent="0.25">
      <c r="A139" s="59" t="s">
        <v>210</v>
      </c>
      <c r="B139" s="59" t="s">
        <v>699</v>
      </c>
      <c r="C139" s="59" t="str">
        <f>'3. Fin.Public Corp.'!B14</f>
        <v xml:space="preserve">   With payment due in one year or less:</v>
      </c>
      <c r="D139" s="103"/>
      <c r="E139" s="103"/>
      <c r="F139" s="103"/>
      <c r="G139" s="103"/>
      <c r="H139" s="103"/>
      <c r="I139" s="103"/>
    </row>
    <row r="140" spans="1:9" x14ac:dyDescent="0.25">
      <c r="A140" s="59" t="s">
        <v>211</v>
      </c>
      <c r="B140" s="59" t="s">
        <v>636</v>
      </c>
      <c r="C140" s="59" t="str">
        <f>'3. Fin.Public Corp.'!B15</f>
        <v>Currency and deposits</v>
      </c>
      <c r="D140" s="103"/>
      <c r="E140" s="103"/>
      <c r="F140" s="103"/>
      <c r="G140" s="103"/>
      <c r="H140" s="103"/>
      <c r="I140" s="103"/>
    </row>
    <row r="141" spans="1:9" x14ac:dyDescent="0.25">
      <c r="A141" s="59" t="s">
        <v>212</v>
      </c>
      <c r="B141" s="59" t="s">
        <v>637</v>
      </c>
      <c r="C141" s="59" t="str">
        <f>'3. Fin.Public Corp.'!B16</f>
        <v>Debt securities</v>
      </c>
      <c r="D141" s="103"/>
      <c r="E141" s="103"/>
      <c r="F141" s="103"/>
      <c r="G141" s="103"/>
      <c r="H141" s="103"/>
      <c r="I141" s="103"/>
    </row>
    <row r="142" spans="1:9" x14ac:dyDescent="0.25">
      <c r="A142" s="59" t="s">
        <v>213</v>
      </c>
      <c r="B142" s="59" t="s">
        <v>638</v>
      </c>
      <c r="C142" s="59" t="str">
        <f>'3. Fin.Public Corp.'!B17</f>
        <v>Loans</v>
      </c>
      <c r="D142" s="103"/>
      <c r="E142" s="103"/>
      <c r="F142" s="103"/>
      <c r="G142" s="103"/>
      <c r="H142" s="103"/>
      <c r="I142" s="103"/>
    </row>
    <row r="143" spans="1:9" x14ac:dyDescent="0.25">
      <c r="A143" s="59" t="s">
        <v>214</v>
      </c>
      <c r="B143" s="59" t="s">
        <v>639</v>
      </c>
      <c r="C143" s="59" t="str">
        <f>'3. Fin.Public Corp.'!B18</f>
        <v>Insurance, pensions, and standardized guarantee schemes</v>
      </c>
      <c r="D143" s="103"/>
      <c r="E143" s="103"/>
      <c r="F143" s="103"/>
      <c r="G143" s="103"/>
      <c r="H143" s="103"/>
      <c r="I143" s="103"/>
    </row>
    <row r="144" spans="1:9" x14ac:dyDescent="0.25">
      <c r="A144" s="59" t="s">
        <v>215</v>
      </c>
      <c r="B144" s="59" t="s">
        <v>640</v>
      </c>
      <c r="C144" s="59" t="str">
        <f>'3. Fin.Public Corp.'!B19</f>
        <v>Other accounts payable</v>
      </c>
      <c r="D144" s="103"/>
      <c r="E144" s="103"/>
      <c r="F144" s="103"/>
      <c r="G144" s="103"/>
      <c r="H144" s="103"/>
      <c r="I144" s="103"/>
    </row>
    <row r="145" spans="1:9" x14ac:dyDescent="0.25">
      <c r="A145" s="59" t="s">
        <v>216</v>
      </c>
      <c r="B145" s="59" t="s">
        <v>700</v>
      </c>
      <c r="C145" s="59" t="str">
        <f>'3. Fin.Public Corp.'!B20</f>
        <v xml:space="preserve">   With payment due in more than one year:</v>
      </c>
      <c r="D145" s="103"/>
      <c r="E145" s="103"/>
      <c r="F145" s="103"/>
      <c r="G145" s="103"/>
      <c r="H145" s="103"/>
      <c r="I145" s="103"/>
    </row>
    <row r="146" spans="1:9" x14ac:dyDescent="0.25">
      <c r="A146" s="59" t="s">
        <v>217</v>
      </c>
      <c r="B146" s="59" t="s">
        <v>641</v>
      </c>
      <c r="C146" s="59" t="str">
        <f>'3. Fin.Public Corp.'!B21</f>
        <v>Special Drawing Rights (SDRs)</v>
      </c>
      <c r="D146" s="103"/>
      <c r="E146" s="103"/>
      <c r="F146" s="103"/>
      <c r="G146" s="103"/>
      <c r="H146" s="103"/>
      <c r="I146" s="103"/>
    </row>
    <row r="147" spans="1:9" x14ac:dyDescent="0.25">
      <c r="A147" s="59" t="s">
        <v>218</v>
      </c>
      <c r="B147" s="59" t="s">
        <v>642</v>
      </c>
      <c r="C147" s="59" t="str">
        <f>'3. Fin.Public Corp.'!B22</f>
        <v>Currency and deposits</v>
      </c>
      <c r="D147" s="103"/>
      <c r="E147" s="103"/>
      <c r="F147" s="103"/>
      <c r="G147" s="103"/>
      <c r="H147" s="103"/>
      <c r="I147" s="103"/>
    </row>
    <row r="148" spans="1:9" x14ac:dyDescent="0.25">
      <c r="A148" s="59" t="s">
        <v>219</v>
      </c>
      <c r="B148" s="59" t="s">
        <v>643</v>
      </c>
      <c r="C148" s="59" t="str">
        <f>'3. Fin.Public Corp.'!B23</f>
        <v>Debt securities</v>
      </c>
      <c r="D148" s="103"/>
      <c r="E148" s="103"/>
      <c r="F148" s="103"/>
      <c r="G148" s="103"/>
      <c r="H148" s="103"/>
      <c r="I148" s="103"/>
    </row>
    <row r="149" spans="1:9" x14ac:dyDescent="0.25">
      <c r="A149" s="59" t="s">
        <v>220</v>
      </c>
      <c r="B149" s="59" t="s">
        <v>644</v>
      </c>
      <c r="C149" s="59" t="str">
        <f>'3. Fin.Public Corp.'!B24</f>
        <v>Loans</v>
      </c>
      <c r="D149" s="103"/>
      <c r="E149" s="103"/>
      <c r="F149" s="103"/>
      <c r="G149" s="103"/>
      <c r="H149" s="103"/>
      <c r="I149" s="103"/>
    </row>
    <row r="150" spans="1:9" x14ac:dyDescent="0.25">
      <c r="A150" s="59" t="s">
        <v>221</v>
      </c>
      <c r="B150" s="59" t="s">
        <v>645</v>
      </c>
      <c r="C150" s="59" t="str">
        <f>'3. Fin.Public Corp.'!B25</f>
        <v>Insurance, pensions, and standardized guarantee schemes</v>
      </c>
      <c r="D150" s="103"/>
      <c r="E150" s="103"/>
      <c r="F150" s="103"/>
      <c r="G150" s="103"/>
      <c r="H150" s="103"/>
      <c r="I150" s="103"/>
    </row>
    <row r="151" spans="1:9" x14ac:dyDescent="0.25">
      <c r="A151" s="59" t="s">
        <v>222</v>
      </c>
      <c r="B151" s="59" t="s">
        <v>646</v>
      </c>
      <c r="C151" s="59" t="str">
        <f>'3. Fin.Public Corp.'!B26</f>
        <v>Other accounts payable</v>
      </c>
      <c r="D151" s="103"/>
      <c r="E151" s="103"/>
      <c r="F151" s="103"/>
      <c r="G151" s="103"/>
      <c r="H151" s="103"/>
      <c r="I151" s="103"/>
    </row>
    <row r="152" spans="1:9" x14ac:dyDescent="0.25">
      <c r="A152" s="59" t="s">
        <v>451</v>
      </c>
      <c r="B152" s="59" t="s">
        <v>648</v>
      </c>
      <c r="C152" s="59" t="str">
        <f>'3. Fin.Public Corp.'!B28</f>
        <v>Special Drawing Rights (SDRs)</v>
      </c>
      <c r="D152" s="103"/>
      <c r="E152" s="103"/>
      <c r="F152" s="103"/>
      <c r="G152" s="103"/>
      <c r="H152" s="103"/>
      <c r="I152" s="103"/>
    </row>
    <row r="153" spans="1:9" x14ac:dyDescent="0.25">
      <c r="A153" s="59" t="s">
        <v>452</v>
      </c>
      <c r="B153" s="59" t="s">
        <v>649</v>
      </c>
      <c r="C153" s="59" t="str">
        <f>'3. Fin.Public Corp.'!B29</f>
        <v>Currency and deposits</v>
      </c>
      <c r="D153" s="103"/>
      <c r="E153" s="103"/>
      <c r="F153" s="103"/>
      <c r="G153" s="103"/>
      <c r="H153" s="103"/>
      <c r="I153" s="103"/>
    </row>
    <row r="154" spans="1:9" x14ac:dyDescent="0.25">
      <c r="A154" s="59" t="s">
        <v>453</v>
      </c>
      <c r="B154" s="59" t="s">
        <v>650</v>
      </c>
      <c r="C154" s="59" t="str">
        <f>'3. Fin.Public Corp.'!B30</f>
        <v>Debt securities</v>
      </c>
      <c r="D154" s="103"/>
      <c r="E154" s="103"/>
      <c r="F154" s="103"/>
      <c r="G154" s="103"/>
      <c r="H154" s="103"/>
      <c r="I154" s="103"/>
    </row>
    <row r="155" spans="1:9" x14ac:dyDescent="0.25">
      <c r="A155" s="59" t="s">
        <v>454</v>
      </c>
      <c r="B155" s="59" t="s">
        <v>651</v>
      </c>
      <c r="C155" s="59" t="str">
        <f>'3. Fin.Public Corp.'!B31</f>
        <v>Loans</v>
      </c>
      <c r="D155" s="103"/>
      <c r="E155" s="103"/>
      <c r="F155" s="103"/>
      <c r="G155" s="103"/>
      <c r="H155" s="103"/>
      <c r="I155" s="103"/>
    </row>
    <row r="156" spans="1:9" x14ac:dyDescent="0.25">
      <c r="A156" s="59" t="s">
        <v>455</v>
      </c>
      <c r="B156" s="59" t="s">
        <v>652</v>
      </c>
      <c r="C156" s="59" t="str">
        <f>'3. Fin.Public Corp.'!B32</f>
        <v>Insurance, pensions, and standardized guarantee schemes</v>
      </c>
      <c r="D156" s="103"/>
      <c r="E156" s="103"/>
      <c r="F156" s="103"/>
      <c r="G156" s="103"/>
      <c r="H156" s="103"/>
      <c r="I156" s="103"/>
    </row>
    <row r="157" spans="1:9" x14ac:dyDescent="0.25">
      <c r="A157" s="59" t="s">
        <v>456</v>
      </c>
      <c r="B157" s="59" t="s">
        <v>653</v>
      </c>
      <c r="C157" s="59" t="str">
        <f>'3. Fin.Public Corp.'!B33</f>
        <v>Other accounts payable</v>
      </c>
      <c r="D157" s="103"/>
      <c r="E157" s="103"/>
      <c r="F157" s="103"/>
      <c r="G157" s="103"/>
      <c r="H157" s="103"/>
      <c r="I157" s="103"/>
    </row>
    <row r="158" spans="1:9" x14ac:dyDescent="0.25">
      <c r="A158" s="99" t="s">
        <v>457</v>
      </c>
      <c r="B158" s="59" t="s">
        <v>654</v>
      </c>
      <c r="C158" s="59" t="str">
        <f>'3. Fin.Public Corp.'!B40</f>
        <v>Domestic creditors</v>
      </c>
      <c r="D158" s="103"/>
      <c r="E158" s="103"/>
      <c r="F158" s="103"/>
      <c r="G158" s="103"/>
      <c r="H158" s="103"/>
      <c r="I158" s="103"/>
    </row>
    <row r="159" spans="1:9" x14ac:dyDescent="0.25">
      <c r="A159" s="99" t="s">
        <v>458</v>
      </c>
      <c r="B159" s="59" t="s">
        <v>655</v>
      </c>
      <c r="C159" s="59" t="str">
        <f>'3. Fin.Public Corp.'!B41</f>
        <v>External creditors</v>
      </c>
      <c r="D159" s="103"/>
      <c r="E159" s="103"/>
      <c r="F159" s="103"/>
      <c r="G159" s="103"/>
      <c r="H159" s="103"/>
      <c r="I159" s="103"/>
    </row>
    <row r="160" spans="1:9" x14ac:dyDescent="0.25">
      <c r="A160" s="99" t="s">
        <v>459</v>
      </c>
      <c r="B160" s="59" t="s">
        <v>656</v>
      </c>
      <c r="C160" s="59" t="str">
        <f>'3. Fin.Public Corp.'!B36</f>
        <v>Domestic currency</v>
      </c>
      <c r="D160" s="103"/>
      <c r="E160" s="103"/>
      <c r="F160" s="103"/>
      <c r="G160" s="103"/>
      <c r="H160" s="103"/>
      <c r="I160" s="103"/>
    </row>
    <row r="161" spans="1:9" x14ac:dyDescent="0.25">
      <c r="A161" s="99" t="s">
        <v>460</v>
      </c>
      <c r="B161" s="59" t="s">
        <v>657</v>
      </c>
      <c r="C161" s="59" t="str">
        <f>'3. Fin.Public Corp.'!B37</f>
        <v>Foreign currency</v>
      </c>
      <c r="D161" s="103"/>
      <c r="E161" s="103"/>
      <c r="F161" s="103"/>
      <c r="G161" s="103"/>
      <c r="H161" s="103"/>
      <c r="I161" s="103"/>
    </row>
    <row r="162" spans="1:9" x14ac:dyDescent="0.25">
      <c r="A162" s="59" t="s">
        <v>461</v>
      </c>
      <c r="B162" s="59" t="s">
        <v>658</v>
      </c>
      <c r="C162" s="59" t="str">
        <f>'3. Fin.Public Corp.'!B45</f>
        <v>Debt securities at market value</v>
      </c>
      <c r="D162" s="103"/>
      <c r="E162" s="103"/>
      <c r="F162" s="103"/>
      <c r="G162" s="103"/>
      <c r="H162" s="103"/>
      <c r="I162" s="103"/>
    </row>
    <row r="163" spans="1:9" s="49" customFormat="1" x14ac:dyDescent="0.25">
      <c r="A163" s="49" t="s">
        <v>223</v>
      </c>
      <c r="B163" s="49" t="s">
        <v>659</v>
      </c>
      <c r="C163" s="49" t="str">
        <f>'4. Total Public Sector'!B5</f>
        <v xml:space="preserve">Gross Public Sector Debt </v>
      </c>
      <c r="D163" s="107"/>
      <c r="E163" s="107"/>
      <c r="F163" s="107"/>
      <c r="G163" s="107"/>
      <c r="H163" s="107"/>
      <c r="I163" s="107"/>
    </row>
    <row r="164" spans="1:9" x14ac:dyDescent="0.25">
      <c r="A164" s="59" t="s">
        <v>224</v>
      </c>
      <c r="B164" s="59" t="s">
        <v>660</v>
      </c>
      <c r="C164" s="59" t="str">
        <f>'4. Total Public Sector'!B7</f>
        <v>Short-term by original maturity</v>
      </c>
      <c r="D164" s="103"/>
      <c r="E164" s="103"/>
      <c r="F164" s="103"/>
      <c r="G164" s="103"/>
      <c r="H164" s="103"/>
      <c r="I164" s="103"/>
    </row>
    <row r="165" spans="1:9" x14ac:dyDescent="0.25">
      <c r="A165" s="59" t="s">
        <v>225</v>
      </c>
      <c r="B165" s="59" t="s">
        <v>661</v>
      </c>
      <c r="C165" s="59" t="str">
        <f>'4. Total Public Sector'!B8</f>
        <v>Currency and deposits</v>
      </c>
      <c r="D165" s="103"/>
      <c r="E165" s="103"/>
      <c r="F165" s="103"/>
      <c r="G165" s="103"/>
      <c r="H165" s="103"/>
      <c r="I165" s="103"/>
    </row>
    <row r="166" spans="1:9" x14ac:dyDescent="0.25">
      <c r="A166" s="59" t="s">
        <v>226</v>
      </c>
      <c r="B166" s="59" t="s">
        <v>662</v>
      </c>
      <c r="C166" s="59" t="str">
        <f>'4. Total Public Sector'!B9</f>
        <v>Debt securities</v>
      </c>
      <c r="D166" s="103"/>
      <c r="E166" s="103"/>
      <c r="F166" s="103"/>
      <c r="G166" s="103"/>
      <c r="H166" s="103"/>
      <c r="I166" s="103"/>
    </row>
    <row r="167" spans="1:9" x14ac:dyDescent="0.25">
      <c r="A167" s="59" t="s">
        <v>227</v>
      </c>
      <c r="B167" s="59" t="s">
        <v>663</v>
      </c>
      <c r="C167" s="59" t="str">
        <f>'4. Total Public Sector'!B10</f>
        <v>Loans</v>
      </c>
      <c r="D167" s="103"/>
      <c r="E167" s="103"/>
      <c r="F167" s="103"/>
      <c r="G167" s="103"/>
      <c r="H167" s="103"/>
      <c r="I167" s="103"/>
    </row>
    <row r="168" spans="1:9" x14ac:dyDescent="0.25">
      <c r="A168" s="59" t="s">
        <v>228</v>
      </c>
      <c r="B168" s="59" t="s">
        <v>664</v>
      </c>
      <c r="C168" s="59" t="str">
        <f>'4. Total Public Sector'!B11</f>
        <v>Insurance, pensions, and standardized guarantee schemes</v>
      </c>
      <c r="D168" s="103"/>
      <c r="E168" s="103"/>
      <c r="F168" s="103"/>
      <c r="G168" s="103"/>
      <c r="H168" s="103"/>
      <c r="I168" s="103"/>
    </row>
    <row r="169" spans="1:9" x14ac:dyDescent="0.25">
      <c r="A169" s="59" t="s">
        <v>229</v>
      </c>
      <c r="B169" s="59" t="s">
        <v>665</v>
      </c>
      <c r="C169" s="59" t="str">
        <f>'4. Total Public Sector'!B12</f>
        <v>Other accounts payable</v>
      </c>
      <c r="D169" s="103"/>
      <c r="E169" s="103"/>
      <c r="F169" s="103"/>
      <c r="G169" s="103"/>
      <c r="H169" s="103"/>
      <c r="I169" s="103"/>
    </row>
    <row r="170" spans="1:9" x14ac:dyDescent="0.25">
      <c r="A170" s="59" t="s">
        <v>462</v>
      </c>
      <c r="B170" s="59" t="s">
        <v>666</v>
      </c>
      <c r="C170" s="59" t="str">
        <f>'4. Total Public Sector'!B13</f>
        <v>Long-term, by original maturity:</v>
      </c>
      <c r="D170" s="103"/>
      <c r="E170" s="103"/>
      <c r="F170" s="103"/>
      <c r="G170" s="103"/>
      <c r="H170" s="103"/>
      <c r="I170" s="103"/>
    </row>
    <row r="171" spans="1:9" x14ac:dyDescent="0.25">
      <c r="A171" s="59" t="s">
        <v>230</v>
      </c>
      <c r="B171" s="59" t="s">
        <v>701</v>
      </c>
      <c r="C171" s="59" t="str">
        <f>'4. Total Public Sector'!B14</f>
        <v xml:space="preserve">   With payment due in one year or less:</v>
      </c>
      <c r="D171" s="103"/>
      <c r="E171" s="103"/>
      <c r="F171" s="103"/>
      <c r="G171" s="103"/>
      <c r="H171" s="103"/>
      <c r="I171" s="103"/>
    </row>
    <row r="172" spans="1:9" x14ac:dyDescent="0.25">
      <c r="A172" s="59" t="s">
        <v>231</v>
      </c>
      <c r="B172" s="59" t="s">
        <v>667</v>
      </c>
      <c r="C172" s="59" t="str">
        <f>'4. Total Public Sector'!B15</f>
        <v>Currency and deposits</v>
      </c>
      <c r="D172" s="103"/>
      <c r="E172" s="103"/>
      <c r="F172" s="103"/>
      <c r="G172" s="103"/>
      <c r="H172" s="103"/>
      <c r="I172" s="103"/>
    </row>
    <row r="173" spans="1:9" x14ac:dyDescent="0.25">
      <c r="A173" s="59" t="s">
        <v>232</v>
      </c>
      <c r="B173" s="59" t="s">
        <v>668</v>
      </c>
      <c r="C173" s="59" t="str">
        <f>'4. Total Public Sector'!B16</f>
        <v>Debt securities</v>
      </c>
      <c r="D173" s="103"/>
      <c r="E173" s="103"/>
      <c r="F173" s="103"/>
      <c r="G173" s="103"/>
      <c r="H173" s="103"/>
      <c r="I173" s="103"/>
    </row>
    <row r="174" spans="1:9" x14ac:dyDescent="0.25">
      <c r="A174" s="59" t="s">
        <v>233</v>
      </c>
      <c r="B174" s="59" t="s">
        <v>669</v>
      </c>
      <c r="C174" s="59" t="str">
        <f>'4. Total Public Sector'!B17</f>
        <v>Loans</v>
      </c>
      <c r="D174" s="103"/>
      <c r="E174" s="103"/>
      <c r="F174" s="103"/>
      <c r="G174" s="103"/>
      <c r="H174" s="103"/>
      <c r="I174" s="103"/>
    </row>
    <row r="175" spans="1:9" x14ac:dyDescent="0.25">
      <c r="A175" s="59" t="s">
        <v>234</v>
      </c>
      <c r="B175" s="59" t="s">
        <v>670</v>
      </c>
      <c r="C175" s="59" t="str">
        <f>'4. Total Public Sector'!B18</f>
        <v>Insurance, pensions, and standardized guarantee schemes</v>
      </c>
      <c r="D175" s="103"/>
      <c r="E175" s="103"/>
      <c r="F175" s="103"/>
      <c r="G175" s="103"/>
      <c r="H175" s="103"/>
      <c r="I175" s="103"/>
    </row>
    <row r="176" spans="1:9" x14ac:dyDescent="0.25">
      <c r="A176" s="59" t="s">
        <v>235</v>
      </c>
      <c r="B176" s="59" t="s">
        <v>671</v>
      </c>
      <c r="C176" s="59" t="str">
        <f>'4. Total Public Sector'!B19</f>
        <v>Other accounts payable</v>
      </c>
      <c r="D176" s="103"/>
      <c r="E176" s="103"/>
      <c r="F176" s="103"/>
      <c r="G176" s="103"/>
      <c r="H176" s="103"/>
      <c r="I176" s="103"/>
    </row>
    <row r="177" spans="1:9" x14ac:dyDescent="0.25">
      <c r="A177" s="59" t="s">
        <v>236</v>
      </c>
      <c r="B177" s="59" t="s">
        <v>702</v>
      </c>
      <c r="C177" s="59" t="str">
        <f>'4. Total Public Sector'!B20</f>
        <v xml:space="preserve">   With payment due in more than one year:</v>
      </c>
      <c r="D177" s="103"/>
      <c r="E177" s="103"/>
      <c r="F177" s="103"/>
      <c r="G177" s="103"/>
      <c r="H177" s="103"/>
      <c r="I177" s="103"/>
    </row>
    <row r="178" spans="1:9" x14ac:dyDescent="0.25">
      <c r="A178" s="59" t="s">
        <v>237</v>
      </c>
      <c r="B178" s="59" t="s">
        <v>672</v>
      </c>
      <c r="C178" s="59" t="str">
        <f>'4. Total Public Sector'!B21</f>
        <v>Special Drawing Rights (SDRs)</v>
      </c>
      <c r="D178" s="103"/>
      <c r="E178" s="103"/>
      <c r="F178" s="103"/>
      <c r="G178" s="103"/>
      <c r="H178" s="103"/>
      <c r="I178" s="103"/>
    </row>
    <row r="179" spans="1:9" x14ac:dyDescent="0.25">
      <c r="A179" s="59" t="s">
        <v>238</v>
      </c>
      <c r="B179" s="59" t="s">
        <v>673</v>
      </c>
      <c r="C179" s="59" t="str">
        <f>'4. Total Public Sector'!B22</f>
        <v>Currency and deposits</v>
      </c>
      <c r="D179" s="103"/>
      <c r="E179" s="103"/>
      <c r="F179" s="103"/>
      <c r="G179" s="103"/>
      <c r="H179" s="103"/>
      <c r="I179" s="103"/>
    </row>
    <row r="180" spans="1:9" x14ac:dyDescent="0.25">
      <c r="A180" s="59" t="s">
        <v>239</v>
      </c>
      <c r="B180" s="59" t="s">
        <v>674</v>
      </c>
      <c r="C180" s="59" t="str">
        <f>'4. Total Public Sector'!B23</f>
        <v>Debt securities</v>
      </c>
      <c r="D180" s="103"/>
      <c r="E180" s="103"/>
      <c r="F180" s="103"/>
      <c r="G180" s="103"/>
      <c r="H180" s="103"/>
      <c r="I180" s="103"/>
    </row>
    <row r="181" spans="1:9" x14ac:dyDescent="0.25">
      <c r="A181" s="59" t="s">
        <v>240</v>
      </c>
      <c r="B181" s="59" t="s">
        <v>675</v>
      </c>
      <c r="C181" s="59" t="str">
        <f>'4. Total Public Sector'!B24</f>
        <v>Loans</v>
      </c>
      <c r="D181" s="103"/>
      <c r="E181" s="103"/>
      <c r="F181" s="103"/>
      <c r="G181" s="103"/>
      <c r="H181" s="103"/>
      <c r="I181" s="103"/>
    </row>
    <row r="182" spans="1:9" x14ac:dyDescent="0.25">
      <c r="A182" s="59" t="s">
        <v>241</v>
      </c>
      <c r="B182" s="59" t="s">
        <v>676</v>
      </c>
      <c r="C182" s="59" t="str">
        <f>'4. Total Public Sector'!B25</f>
        <v>Insurance, pensions, and standardized guarantee schemes</v>
      </c>
      <c r="D182" s="103"/>
      <c r="E182" s="103"/>
      <c r="F182" s="103"/>
      <c r="G182" s="103"/>
      <c r="H182" s="103"/>
      <c r="I182" s="103"/>
    </row>
    <row r="183" spans="1:9" x14ac:dyDescent="0.25">
      <c r="A183" s="59" t="s">
        <v>242</v>
      </c>
      <c r="B183" s="59" t="s">
        <v>677</v>
      </c>
      <c r="C183" s="59" t="str">
        <f>'4. Total Public Sector'!B26</f>
        <v>Other accounts payable</v>
      </c>
      <c r="D183" s="103"/>
      <c r="E183" s="103"/>
      <c r="F183" s="103"/>
      <c r="G183" s="103"/>
      <c r="H183" s="103"/>
      <c r="I183" s="103"/>
    </row>
    <row r="184" spans="1:9" x14ac:dyDescent="0.25">
      <c r="A184" s="59" t="s">
        <v>463</v>
      </c>
      <c r="B184" s="59" t="s">
        <v>748</v>
      </c>
      <c r="C184" s="59" t="str">
        <f>'4. Total Public Sector'!B28</f>
        <v>Special Drawing Rights (SDRs)</v>
      </c>
      <c r="D184" s="103"/>
      <c r="E184" s="103"/>
      <c r="F184" s="103"/>
      <c r="G184" s="103"/>
      <c r="H184" s="103"/>
      <c r="I184" s="103"/>
    </row>
    <row r="185" spans="1:9" x14ac:dyDescent="0.25">
      <c r="A185" s="59" t="s">
        <v>464</v>
      </c>
      <c r="B185" s="59" t="s">
        <v>749</v>
      </c>
      <c r="C185" s="59" t="str">
        <f>'4. Total Public Sector'!B29</f>
        <v>Currency and deposits</v>
      </c>
      <c r="D185" s="103"/>
      <c r="E185" s="103"/>
      <c r="F185" s="103"/>
      <c r="G185" s="103"/>
      <c r="H185" s="103"/>
      <c r="I185" s="103"/>
    </row>
    <row r="186" spans="1:9" x14ac:dyDescent="0.25">
      <c r="A186" s="59" t="s">
        <v>465</v>
      </c>
      <c r="B186" s="59" t="s">
        <v>750</v>
      </c>
      <c r="C186" s="59" t="str">
        <f>'4. Total Public Sector'!B30</f>
        <v>Debt securities</v>
      </c>
      <c r="D186" s="103"/>
      <c r="E186" s="103"/>
      <c r="F186" s="103"/>
      <c r="G186" s="103"/>
      <c r="H186" s="103"/>
      <c r="I186" s="103"/>
    </row>
    <row r="187" spans="1:9" x14ac:dyDescent="0.25">
      <c r="A187" s="59" t="s">
        <v>466</v>
      </c>
      <c r="B187" s="59" t="s">
        <v>751</v>
      </c>
      <c r="C187" s="59" t="str">
        <f>'4. Total Public Sector'!B31</f>
        <v>Loans</v>
      </c>
      <c r="D187" s="103"/>
      <c r="E187" s="103"/>
      <c r="F187" s="103"/>
      <c r="G187" s="103"/>
      <c r="H187" s="103"/>
      <c r="I187" s="103"/>
    </row>
    <row r="188" spans="1:9" x14ac:dyDescent="0.25">
      <c r="A188" s="59" t="s">
        <v>467</v>
      </c>
      <c r="B188" s="59" t="s">
        <v>752</v>
      </c>
      <c r="C188" s="59" t="str">
        <f>'4. Total Public Sector'!B32</f>
        <v>Insurance, pensions, and standardized guarantee schemes</v>
      </c>
      <c r="D188" s="103"/>
      <c r="E188" s="103"/>
      <c r="F188" s="103"/>
      <c r="G188" s="103"/>
      <c r="H188" s="103"/>
      <c r="I188" s="103"/>
    </row>
    <row r="189" spans="1:9" x14ac:dyDescent="0.25">
      <c r="A189" s="59" t="s">
        <v>468</v>
      </c>
      <c r="B189" s="59" t="s">
        <v>506</v>
      </c>
      <c r="C189" s="59" t="str">
        <f>'4. Total Public Sector'!B33</f>
        <v>Other accounts payable</v>
      </c>
      <c r="D189" s="103"/>
      <c r="E189" s="103"/>
      <c r="F189" s="103"/>
      <c r="G189" s="103"/>
      <c r="H189" s="103"/>
      <c r="I189" s="103"/>
    </row>
    <row r="190" spans="1:9" x14ac:dyDescent="0.25">
      <c r="A190" s="99" t="s">
        <v>469</v>
      </c>
      <c r="B190" s="59" t="s">
        <v>679</v>
      </c>
      <c r="C190" s="59" t="str">
        <f>'4. Total Public Sector'!B40</f>
        <v>Domestic creditors</v>
      </c>
      <c r="D190" s="103"/>
      <c r="E190" s="103"/>
      <c r="F190" s="103"/>
      <c r="G190" s="103"/>
      <c r="H190" s="103"/>
      <c r="I190" s="103"/>
    </row>
    <row r="191" spans="1:9" x14ac:dyDescent="0.25">
      <c r="A191" s="99" t="s">
        <v>470</v>
      </c>
      <c r="B191" s="59" t="s">
        <v>678</v>
      </c>
      <c r="C191" s="59" t="str">
        <f>'4. Total Public Sector'!B41</f>
        <v>External creditors</v>
      </c>
      <c r="D191" s="103"/>
      <c r="E191" s="103"/>
      <c r="F191" s="103"/>
      <c r="G191" s="103"/>
      <c r="H191" s="103"/>
      <c r="I191" s="103"/>
    </row>
    <row r="192" spans="1:9" x14ac:dyDescent="0.25">
      <c r="A192" s="99" t="s">
        <v>471</v>
      </c>
      <c r="B192" s="59" t="s">
        <v>680</v>
      </c>
      <c r="C192" s="59" t="str">
        <f>'4. Total Public Sector'!B36</f>
        <v>Domestic currency</v>
      </c>
      <c r="D192" s="103"/>
      <c r="E192" s="103"/>
      <c r="F192" s="103"/>
      <c r="G192" s="103"/>
      <c r="H192" s="103"/>
      <c r="I192" s="103"/>
    </row>
    <row r="193" spans="1:9" x14ac:dyDescent="0.25">
      <c r="A193" s="99" t="s">
        <v>472</v>
      </c>
      <c r="B193" s="59" t="s">
        <v>681</v>
      </c>
      <c r="C193" s="59" t="str">
        <f>'4. Total Public Sector'!B37</f>
        <v>Foreign currency</v>
      </c>
      <c r="D193" s="103"/>
      <c r="E193" s="103"/>
      <c r="F193" s="103"/>
      <c r="G193" s="103"/>
      <c r="H193" s="103"/>
      <c r="I193" s="103"/>
    </row>
    <row r="194" spans="1:9" x14ac:dyDescent="0.25">
      <c r="A194" s="59" t="s">
        <v>473</v>
      </c>
      <c r="B194" s="59" t="s">
        <v>682</v>
      </c>
      <c r="C194" s="59" t="str">
        <f>'4. Total Public Sector'!B45</f>
        <v>Debt securities at market value</v>
      </c>
      <c r="D194" s="103"/>
      <c r="E194" s="103"/>
      <c r="F194" s="103"/>
      <c r="G194" s="103"/>
      <c r="H194" s="103"/>
      <c r="I194" s="103"/>
    </row>
    <row r="195" spans="1:9" s="53" customFormat="1" x14ac:dyDescent="0.25">
      <c r="A195" s="53" t="s">
        <v>474</v>
      </c>
      <c r="B195" s="53" t="s">
        <v>719</v>
      </c>
      <c r="C195" s="53" t="str">
        <f>C163</f>
        <v xml:space="preserve">Gross Public Sector Debt </v>
      </c>
      <c r="D195" s="113"/>
      <c r="E195" s="113"/>
      <c r="F195" s="113"/>
      <c r="G195" s="113"/>
      <c r="H195" s="113"/>
      <c r="I195" s="113"/>
    </row>
    <row r="196" spans="1:9" s="53" customFormat="1" x14ac:dyDescent="0.25">
      <c r="A196" s="53" t="s">
        <v>475</v>
      </c>
      <c r="B196" s="53" t="s">
        <v>720</v>
      </c>
      <c r="C196" s="53" t="str">
        <f t="shared" ref="C196:C226" si="0">C164</f>
        <v>Short-term by original maturity</v>
      </c>
      <c r="D196" s="113"/>
      <c r="E196" s="113"/>
      <c r="F196" s="113"/>
      <c r="G196" s="113"/>
      <c r="H196" s="113"/>
      <c r="I196" s="113"/>
    </row>
    <row r="197" spans="1:9" s="53" customFormat="1" x14ac:dyDescent="0.25">
      <c r="A197" s="53" t="s">
        <v>476</v>
      </c>
      <c r="B197" s="53" t="s">
        <v>721</v>
      </c>
      <c r="C197" s="53" t="str">
        <f t="shared" si="0"/>
        <v>Currency and deposits</v>
      </c>
      <c r="D197" s="113"/>
      <c r="E197" s="113"/>
      <c r="F197" s="113"/>
      <c r="G197" s="113"/>
      <c r="H197" s="113"/>
      <c r="I197" s="113"/>
    </row>
    <row r="198" spans="1:9" s="53" customFormat="1" x14ac:dyDescent="0.25">
      <c r="A198" s="53" t="s">
        <v>477</v>
      </c>
      <c r="B198" s="53" t="s">
        <v>722</v>
      </c>
      <c r="C198" s="53" t="str">
        <f t="shared" si="0"/>
        <v>Debt securities</v>
      </c>
      <c r="D198" s="113"/>
      <c r="E198" s="113"/>
      <c r="F198" s="113"/>
      <c r="G198" s="113"/>
      <c r="H198" s="113"/>
      <c r="I198" s="113"/>
    </row>
    <row r="199" spans="1:9" s="53" customFormat="1" x14ac:dyDescent="0.25">
      <c r="A199" s="53" t="s">
        <v>478</v>
      </c>
      <c r="B199" s="53" t="s">
        <v>723</v>
      </c>
      <c r="C199" s="53" t="str">
        <f t="shared" si="0"/>
        <v>Loans</v>
      </c>
      <c r="D199" s="113"/>
      <c r="E199" s="113"/>
      <c r="F199" s="113"/>
      <c r="G199" s="113"/>
      <c r="H199" s="113"/>
      <c r="I199" s="113"/>
    </row>
    <row r="200" spans="1:9" s="53" customFormat="1" x14ac:dyDescent="0.25">
      <c r="A200" s="53" t="s">
        <v>479</v>
      </c>
      <c r="B200" s="53" t="s">
        <v>724</v>
      </c>
      <c r="C200" s="53" t="str">
        <f t="shared" si="0"/>
        <v>Insurance, pensions, and standardized guarantee schemes</v>
      </c>
      <c r="D200" s="113"/>
      <c r="E200" s="113"/>
      <c r="F200" s="113"/>
      <c r="G200" s="113"/>
      <c r="H200" s="113"/>
      <c r="I200" s="113"/>
    </row>
    <row r="201" spans="1:9" s="53" customFormat="1" x14ac:dyDescent="0.25">
      <c r="A201" s="53" t="s">
        <v>480</v>
      </c>
      <c r="B201" s="53" t="s">
        <v>725</v>
      </c>
      <c r="C201" s="53" t="str">
        <f t="shared" si="0"/>
        <v>Other accounts payable</v>
      </c>
      <c r="D201" s="113"/>
      <c r="E201" s="113"/>
      <c r="F201" s="113"/>
      <c r="G201" s="113"/>
      <c r="H201" s="113"/>
      <c r="I201" s="113"/>
    </row>
    <row r="202" spans="1:9" s="53" customFormat="1" x14ac:dyDescent="0.25">
      <c r="A202" s="53" t="s">
        <v>481</v>
      </c>
      <c r="B202" s="53" t="s">
        <v>726</v>
      </c>
      <c r="C202" s="53" t="str">
        <f t="shared" si="0"/>
        <v>Long-term, by original maturity:</v>
      </c>
      <c r="D202" s="113"/>
      <c r="E202" s="113"/>
      <c r="F202" s="113"/>
      <c r="G202" s="113"/>
      <c r="H202" s="113"/>
      <c r="I202" s="113"/>
    </row>
    <row r="203" spans="1:9" s="53" customFormat="1" x14ac:dyDescent="0.25">
      <c r="A203" s="53" t="s">
        <v>482</v>
      </c>
      <c r="B203" s="53" t="s">
        <v>727</v>
      </c>
      <c r="C203" s="53" t="str">
        <f t="shared" si="0"/>
        <v xml:space="preserve">   With payment due in one year or less:</v>
      </c>
      <c r="D203" s="113"/>
      <c r="E203" s="113"/>
      <c r="F203" s="113"/>
      <c r="G203" s="113"/>
      <c r="H203" s="113"/>
      <c r="I203" s="113"/>
    </row>
    <row r="204" spans="1:9" s="53" customFormat="1" x14ac:dyDescent="0.25">
      <c r="A204" s="53" t="s">
        <v>483</v>
      </c>
      <c r="B204" s="53" t="s">
        <v>728</v>
      </c>
      <c r="C204" s="53" t="str">
        <f t="shared" si="0"/>
        <v>Currency and deposits</v>
      </c>
      <c r="D204" s="113"/>
      <c r="E204" s="113"/>
      <c r="F204" s="113"/>
      <c r="G204" s="113"/>
      <c r="H204" s="113"/>
      <c r="I204" s="113"/>
    </row>
    <row r="205" spans="1:9" s="53" customFormat="1" x14ac:dyDescent="0.25">
      <c r="A205" s="53" t="s">
        <v>484</v>
      </c>
      <c r="B205" s="53" t="s">
        <v>729</v>
      </c>
      <c r="C205" s="53" t="str">
        <f t="shared" si="0"/>
        <v>Debt securities</v>
      </c>
      <c r="D205" s="113"/>
      <c r="E205" s="113"/>
      <c r="F205" s="113"/>
      <c r="G205" s="113"/>
      <c r="H205" s="113"/>
      <c r="I205" s="113"/>
    </row>
    <row r="206" spans="1:9" s="53" customFormat="1" x14ac:dyDescent="0.25">
      <c r="A206" s="53" t="s">
        <v>485</v>
      </c>
      <c r="B206" s="53" t="s">
        <v>730</v>
      </c>
      <c r="C206" s="53" t="str">
        <f t="shared" si="0"/>
        <v>Loans</v>
      </c>
      <c r="D206" s="113"/>
      <c r="E206" s="113"/>
      <c r="F206" s="113"/>
      <c r="G206" s="113"/>
      <c r="H206" s="113"/>
      <c r="I206" s="113"/>
    </row>
    <row r="207" spans="1:9" s="53" customFormat="1" x14ac:dyDescent="0.25">
      <c r="A207" s="53" t="s">
        <v>486</v>
      </c>
      <c r="B207" s="53" t="s">
        <v>731</v>
      </c>
      <c r="C207" s="53" t="str">
        <f t="shared" si="0"/>
        <v>Insurance, pensions, and standardized guarantee schemes</v>
      </c>
      <c r="D207" s="113"/>
      <c r="E207" s="113"/>
      <c r="F207" s="113"/>
      <c r="G207" s="113"/>
      <c r="H207" s="113"/>
      <c r="I207" s="113"/>
    </row>
    <row r="208" spans="1:9" s="53" customFormat="1" x14ac:dyDescent="0.25">
      <c r="A208" s="53" t="s">
        <v>487</v>
      </c>
      <c r="B208" s="53" t="s">
        <v>732</v>
      </c>
      <c r="C208" s="53" t="str">
        <f t="shared" si="0"/>
        <v>Other accounts payable</v>
      </c>
      <c r="D208" s="113"/>
      <c r="E208" s="113"/>
      <c r="F208" s="113"/>
      <c r="G208" s="113"/>
      <c r="H208" s="113"/>
      <c r="I208" s="113"/>
    </row>
    <row r="209" spans="1:9" s="53" customFormat="1" x14ac:dyDescent="0.25">
      <c r="A209" s="53" t="s">
        <v>488</v>
      </c>
      <c r="B209" s="53" t="s">
        <v>733</v>
      </c>
      <c r="C209" s="53" t="str">
        <f t="shared" si="0"/>
        <v xml:space="preserve">   With payment due in more than one year:</v>
      </c>
      <c r="D209" s="113"/>
      <c r="E209" s="113"/>
      <c r="F209" s="113"/>
      <c r="G209" s="113"/>
      <c r="H209" s="113"/>
      <c r="I209" s="113"/>
    </row>
    <row r="210" spans="1:9" s="53" customFormat="1" x14ac:dyDescent="0.25">
      <c r="A210" s="53" t="s">
        <v>489</v>
      </c>
      <c r="B210" s="53" t="s">
        <v>734</v>
      </c>
      <c r="C210" s="53" t="str">
        <f t="shared" si="0"/>
        <v>Special Drawing Rights (SDRs)</v>
      </c>
      <c r="D210" s="113"/>
      <c r="E210" s="113"/>
      <c r="F210" s="113"/>
      <c r="G210" s="113"/>
      <c r="H210" s="113"/>
      <c r="I210" s="113"/>
    </row>
    <row r="211" spans="1:9" s="53" customFormat="1" x14ac:dyDescent="0.25">
      <c r="A211" s="53" t="s">
        <v>490</v>
      </c>
      <c r="B211" s="53" t="s">
        <v>735</v>
      </c>
      <c r="C211" s="53" t="str">
        <f t="shared" si="0"/>
        <v>Currency and deposits</v>
      </c>
      <c r="D211" s="113"/>
      <c r="E211" s="113"/>
      <c r="F211" s="113"/>
      <c r="G211" s="113"/>
      <c r="H211" s="113"/>
      <c r="I211" s="113"/>
    </row>
    <row r="212" spans="1:9" s="53" customFormat="1" x14ac:dyDescent="0.25">
      <c r="A212" s="53" t="s">
        <v>491</v>
      </c>
      <c r="B212" s="53" t="s">
        <v>736</v>
      </c>
      <c r="C212" s="53" t="str">
        <f t="shared" si="0"/>
        <v>Debt securities</v>
      </c>
      <c r="D212" s="113"/>
      <c r="E212" s="113"/>
      <c r="F212" s="113"/>
      <c r="G212" s="113"/>
      <c r="H212" s="113"/>
      <c r="I212" s="113"/>
    </row>
    <row r="213" spans="1:9" s="53" customFormat="1" x14ac:dyDescent="0.25">
      <c r="A213" s="53" t="s">
        <v>492</v>
      </c>
      <c r="B213" s="53" t="s">
        <v>737</v>
      </c>
      <c r="C213" s="53" t="str">
        <f t="shared" si="0"/>
        <v>Loans</v>
      </c>
      <c r="D213" s="113"/>
      <c r="E213" s="113"/>
      <c r="F213" s="113"/>
      <c r="G213" s="113"/>
      <c r="H213" s="113"/>
      <c r="I213" s="113"/>
    </row>
    <row r="214" spans="1:9" s="53" customFormat="1" x14ac:dyDescent="0.25">
      <c r="A214" s="53" t="s">
        <v>493</v>
      </c>
      <c r="B214" s="53" t="s">
        <v>738</v>
      </c>
      <c r="C214" s="53" t="str">
        <f t="shared" si="0"/>
        <v>Insurance, pensions, and standardized guarantee schemes</v>
      </c>
      <c r="D214" s="113"/>
      <c r="E214" s="113"/>
      <c r="F214" s="113"/>
      <c r="G214" s="113"/>
      <c r="H214" s="113"/>
      <c r="I214" s="113"/>
    </row>
    <row r="215" spans="1:9" s="53" customFormat="1" x14ac:dyDescent="0.25">
      <c r="A215" s="53" t="s">
        <v>494</v>
      </c>
      <c r="B215" s="53" t="s">
        <v>739</v>
      </c>
      <c r="C215" s="53" t="str">
        <f t="shared" si="0"/>
        <v>Other accounts payable</v>
      </c>
      <c r="D215" s="113"/>
      <c r="E215" s="113"/>
      <c r="F215" s="113"/>
      <c r="G215" s="113"/>
      <c r="H215" s="113"/>
      <c r="I215" s="113"/>
    </row>
    <row r="216" spans="1:9" s="53" customFormat="1" x14ac:dyDescent="0.25">
      <c r="A216" s="53" t="s">
        <v>495</v>
      </c>
      <c r="B216" s="53" t="s">
        <v>746</v>
      </c>
      <c r="C216" s="53" t="str">
        <f t="shared" si="0"/>
        <v>Special Drawing Rights (SDRs)</v>
      </c>
      <c r="D216" s="113"/>
      <c r="E216" s="113"/>
      <c r="F216" s="113"/>
      <c r="G216" s="113"/>
      <c r="H216" s="113"/>
      <c r="I216" s="113"/>
    </row>
    <row r="217" spans="1:9" s="53" customFormat="1" x14ac:dyDescent="0.25">
      <c r="A217" s="53" t="s">
        <v>496</v>
      </c>
      <c r="B217" s="53" t="s">
        <v>755</v>
      </c>
      <c r="C217" s="53" t="str">
        <f t="shared" si="0"/>
        <v>Currency and deposits</v>
      </c>
      <c r="D217" s="113"/>
      <c r="E217" s="113"/>
      <c r="F217" s="113"/>
      <c r="G217" s="113"/>
      <c r="H217" s="113"/>
      <c r="I217" s="113"/>
    </row>
    <row r="218" spans="1:9" s="53" customFormat="1" x14ac:dyDescent="0.25">
      <c r="A218" s="53" t="s">
        <v>497</v>
      </c>
      <c r="B218" s="53" t="s">
        <v>754</v>
      </c>
      <c r="C218" s="53" t="str">
        <f t="shared" si="0"/>
        <v>Debt securities</v>
      </c>
      <c r="D218" s="113"/>
      <c r="E218" s="113"/>
      <c r="F218" s="113"/>
      <c r="G218" s="113"/>
      <c r="H218" s="113"/>
      <c r="I218" s="113"/>
    </row>
    <row r="219" spans="1:9" s="53" customFormat="1" x14ac:dyDescent="0.25">
      <c r="A219" s="53" t="s">
        <v>498</v>
      </c>
      <c r="B219" s="53" t="s">
        <v>753</v>
      </c>
      <c r="C219" s="53" t="str">
        <f t="shared" si="0"/>
        <v>Loans</v>
      </c>
      <c r="D219" s="113"/>
      <c r="E219" s="113"/>
      <c r="F219" s="113"/>
      <c r="G219" s="113"/>
      <c r="H219" s="113"/>
      <c r="I219" s="113"/>
    </row>
    <row r="220" spans="1:9" s="53" customFormat="1" x14ac:dyDescent="0.25">
      <c r="A220" s="53" t="s">
        <v>499</v>
      </c>
      <c r="B220" s="53" t="s">
        <v>747</v>
      </c>
      <c r="C220" s="53" t="str">
        <f t="shared" si="0"/>
        <v>Insurance, pensions, and standardized guarantee schemes</v>
      </c>
      <c r="D220" s="113"/>
      <c r="E220" s="113"/>
      <c r="F220" s="113"/>
      <c r="G220" s="113"/>
      <c r="H220" s="113"/>
      <c r="I220" s="113"/>
    </row>
    <row r="221" spans="1:9" s="53" customFormat="1" x14ac:dyDescent="0.25">
      <c r="A221" s="53" t="s">
        <v>500</v>
      </c>
      <c r="B221" s="53" t="s">
        <v>740</v>
      </c>
      <c r="C221" s="53" t="str">
        <f t="shared" si="0"/>
        <v>Other accounts payable</v>
      </c>
      <c r="D221" s="113"/>
      <c r="E221" s="113"/>
      <c r="F221" s="113"/>
      <c r="G221" s="113"/>
      <c r="H221" s="113"/>
      <c r="I221" s="113"/>
    </row>
    <row r="222" spans="1:9" s="53" customFormat="1" x14ac:dyDescent="0.25">
      <c r="A222" s="114" t="s">
        <v>501</v>
      </c>
      <c r="B222" s="53" t="s">
        <v>741</v>
      </c>
      <c r="C222" s="53" t="str">
        <f t="shared" si="0"/>
        <v>Domestic creditors</v>
      </c>
      <c r="D222" s="113"/>
      <c r="E222" s="113"/>
      <c r="F222" s="113"/>
      <c r="G222" s="113"/>
      <c r="H222" s="113"/>
      <c r="I222" s="113"/>
    </row>
    <row r="223" spans="1:9" s="53" customFormat="1" x14ac:dyDescent="0.25">
      <c r="A223" s="114" t="s">
        <v>502</v>
      </c>
      <c r="B223" s="53" t="s">
        <v>742</v>
      </c>
      <c r="C223" s="53" t="str">
        <f t="shared" si="0"/>
        <v>External creditors</v>
      </c>
      <c r="D223" s="113"/>
      <c r="E223" s="113"/>
      <c r="F223" s="113"/>
      <c r="G223" s="113"/>
      <c r="H223" s="113"/>
      <c r="I223" s="113"/>
    </row>
    <row r="224" spans="1:9" s="53" customFormat="1" x14ac:dyDescent="0.25">
      <c r="A224" s="114" t="s">
        <v>503</v>
      </c>
      <c r="B224" s="53" t="s">
        <v>743</v>
      </c>
      <c r="C224" s="53" t="str">
        <f t="shared" si="0"/>
        <v>Domestic currency</v>
      </c>
      <c r="D224" s="113"/>
      <c r="E224" s="113"/>
      <c r="F224" s="113"/>
      <c r="G224" s="113"/>
      <c r="H224" s="113"/>
      <c r="I224" s="113"/>
    </row>
    <row r="225" spans="1:9" s="53" customFormat="1" x14ac:dyDescent="0.25">
      <c r="A225" s="114" t="s">
        <v>504</v>
      </c>
      <c r="B225" s="53" t="s">
        <v>744</v>
      </c>
      <c r="C225" s="53" t="str">
        <f t="shared" si="0"/>
        <v>Foreign currency</v>
      </c>
      <c r="D225" s="113"/>
      <c r="E225" s="113"/>
      <c r="F225" s="113"/>
      <c r="G225" s="113"/>
      <c r="H225" s="113"/>
      <c r="I225" s="113"/>
    </row>
    <row r="226" spans="1:9" s="53" customFormat="1" x14ac:dyDescent="0.25">
      <c r="A226" s="53" t="s">
        <v>505</v>
      </c>
      <c r="B226" s="53" t="s">
        <v>745</v>
      </c>
      <c r="C226" s="53" t="str">
        <f t="shared" si="0"/>
        <v>Debt securities at market value</v>
      </c>
      <c r="D226" s="113"/>
      <c r="E226" s="113"/>
      <c r="F226" s="113"/>
      <c r="G226" s="113"/>
      <c r="H226" s="113"/>
      <c r="I226" s="113"/>
    </row>
    <row r="227" spans="1:9" x14ac:dyDescent="0.25">
      <c r="A227" s="146" t="str">
        <f>A3&amp;".CD"</f>
        <v>DP.DOD.DECT.CR.GG.CD</v>
      </c>
      <c r="B227" s="146" t="str">
        <f>B3&amp;" US$"</f>
        <v>General Govt. Public Sector Debt (PSDGG) US$</v>
      </c>
      <c r="D227" s="103"/>
      <c r="E227" s="103"/>
      <c r="F227" s="103"/>
      <c r="G227" s="103"/>
      <c r="H227" s="103"/>
      <c r="I227" s="103"/>
    </row>
    <row r="228" spans="1:9" x14ac:dyDescent="0.25">
      <c r="A228" s="146" t="str">
        <f t="shared" ref="A228:A291" si="1">A4&amp;".CD"</f>
        <v>DP.DOD.DSTC.CR.GG.CD</v>
      </c>
      <c r="B228" s="146" t="str">
        <f t="shared" ref="B228:B291" si="2">B4&amp;" US$"</f>
        <v>Short-term by original maturity (PSDGG, ST) US$</v>
      </c>
      <c r="D228" s="103"/>
      <c r="E228" s="103"/>
      <c r="F228" s="103"/>
      <c r="G228" s="103"/>
      <c r="H228" s="103"/>
      <c r="I228" s="103"/>
    </row>
    <row r="229" spans="1:9" x14ac:dyDescent="0.25">
      <c r="A229" s="146" t="str">
        <f t="shared" si="1"/>
        <v>DP.DOD.DSCD.CR.GG.CD</v>
      </c>
      <c r="B229" s="146" t="str">
        <f t="shared" si="2"/>
        <v>Currency and deposits (PSDGG, ST) US$</v>
      </c>
      <c r="D229" s="103"/>
      <c r="E229" s="103"/>
      <c r="F229" s="103"/>
      <c r="G229" s="103"/>
      <c r="H229" s="103"/>
      <c r="I229" s="103"/>
    </row>
    <row r="230" spans="1:9" x14ac:dyDescent="0.25">
      <c r="A230" s="146" t="str">
        <f t="shared" si="1"/>
        <v>DP.DOD.DSDS.CR.GG.CD</v>
      </c>
      <c r="B230" s="146" t="str">
        <f t="shared" si="2"/>
        <v>Debt securities (PSDGG, ST) US$</v>
      </c>
      <c r="D230" s="103"/>
      <c r="E230" s="103"/>
      <c r="F230" s="103"/>
      <c r="G230" s="103"/>
      <c r="H230" s="103"/>
      <c r="I230" s="103"/>
    </row>
    <row r="231" spans="1:9" x14ac:dyDescent="0.25">
      <c r="A231" s="146" t="str">
        <f t="shared" si="1"/>
        <v>DP.DOD.DSLO.CR.GG.CD</v>
      </c>
      <c r="B231" s="146" t="str">
        <f t="shared" si="2"/>
        <v>Loans (PSDGG, ST) US$</v>
      </c>
      <c r="D231" s="103"/>
      <c r="E231" s="103"/>
      <c r="F231" s="103"/>
      <c r="G231" s="103"/>
      <c r="H231" s="103"/>
      <c r="I231" s="103"/>
    </row>
    <row r="232" spans="1:9" x14ac:dyDescent="0.25">
      <c r="A232" s="146" t="str">
        <f t="shared" si="1"/>
        <v>DP.DOD.DSIN.CR.GG.CD</v>
      </c>
      <c r="B232" s="146" t="str">
        <f t="shared" si="2"/>
        <v>Insurance, pensions, and stnd. guarantee schemes (PSDGG, ST) US$</v>
      </c>
      <c r="D232" s="103"/>
      <c r="E232" s="103"/>
      <c r="F232" s="103"/>
      <c r="G232" s="103"/>
      <c r="H232" s="103"/>
      <c r="I232" s="103"/>
    </row>
    <row r="233" spans="1:9" x14ac:dyDescent="0.25">
      <c r="A233" s="146" t="str">
        <f t="shared" si="1"/>
        <v>DP.DOD.DSOA.CR.GG.CD</v>
      </c>
      <c r="B233" s="146" t="str">
        <f t="shared" si="2"/>
        <v>Other accounts payable (PSDGG, ST) US$</v>
      </c>
      <c r="D233" s="103"/>
      <c r="E233" s="103"/>
      <c r="F233" s="103"/>
      <c r="G233" s="103"/>
      <c r="H233" s="103"/>
      <c r="I233" s="103"/>
    </row>
    <row r="234" spans="1:9" x14ac:dyDescent="0.25">
      <c r="A234" s="146" t="str">
        <f t="shared" si="1"/>
        <v>DP.DOD.DLTC.CR.GG.CD</v>
      </c>
      <c r="B234" s="146" t="str">
        <f t="shared" si="2"/>
        <v>Long-term, by original maturity (PSDGG, LT) US$</v>
      </c>
      <c r="D234" s="103"/>
      <c r="E234" s="103"/>
      <c r="F234" s="103"/>
      <c r="G234" s="103"/>
      <c r="H234" s="103"/>
      <c r="I234" s="103"/>
    </row>
    <row r="235" spans="1:9" x14ac:dyDescent="0.25">
      <c r="A235" s="146" t="str">
        <f t="shared" si="1"/>
        <v>DP.DOD.DLTC.CR.L1.GG.CD</v>
      </c>
      <c r="B235" s="146" t="str">
        <f t="shared" si="2"/>
        <v>With payment due in one year or less (PSDGG, LT, &lt;1yr) US$</v>
      </c>
      <c r="D235" s="103"/>
      <c r="E235" s="103"/>
      <c r="F235" s="103"/>
      <c r="G235" s="103"/>
      <c r="H235" s="103"/>
      <c r="I235" s="103"/>
    </row>
    <row r="236" spans="1:9" x14ac:dyDescent="0.25">
      <c r="A236" s="146" t="str">
        <f t="shared" si="1"/>
        <v>DP.DOD.DLCD.CR.L1.GG.CD</v>
      </c>
      <c r="B236" s="146" t="str">
        <f t="shared" si="2"/>
        <v>Currency and deposits (PSDGG, LT, &lt;1yr) US$</v>
      </c>
      <c r="D236" s="103"/>
      <c r="E236" s="103"/>
      <c r="F236" s="103"/>
      <c r="G236" s="103"/>
      <c r="H236" s="103"/>
      <c r="I236" s="103"/>
    </row>
    <row r="237" spans="1:9" x14ac:dyDescent="0.25">
      <c r="A237" s="146" t="str">
        <f t="shared" si="1"/>
        <v>DP.DOD.DLDS.CR.L1.GG.CD</v>
      </c>
      <c r="B237" s="146" t="str">
        <f t="shared" si="2"/>
        <v>Debt securities (PSDGG, LT, &lt;1yr) US$</v>
      </c>
      <c r="D237" s="103"/>
      <c r="E237" s="103"/>
      <c r="F237" s="103"/>
      <c r="G237" s="103"/>
      <c r="H237" s="103"/>
      <c r="I237" s="103"/>
    </row>
    <row r="238" spans="1:9" x14ac:dyDescent="0.25">
      <c r="A238" s="146" t="str">
        <f t="shared" si="1"/>
        <v>DP.DOD.DLLO.CR.L1.GG.CD</v>
      </c>
      <c r="B238" s="146" t="str">
        <f t="shared" si="2"/>
        <v>Loans (PSDGG, LT, &lt;1yr) US$</v>
      </c>
      <c r="D238" s="103"/>
      <c r="E238" s="103"/>
      <c r="F238" s="103"/>
      <c r="G238" s="103"/>
      <c r="H238" s="103"/>
      <c r="I238" s="103"/>
    </row>
    <row r="239" spans="1:9" x14ac:dyDescent="0.25">
      <c r="A239" s="146" t="str">
        <f t="shared" si="1"/>
        <v>DP.DOD.DLIN.CR.L1.GG.CD</v>
      </c>
      <c r="B239" s="146" t="str">
        <f t="shared" si="2"/>
        <v>Insurance, pensions, and stnd. guarantee schemes (PSDGG, LT, &lt;1yr) US$</v>
      </c>
      <c r="D239" s="103"/>
      <c r="E239" s="103"/>
      <c r="F239" s="103"/>
      <c r="G239" s="103"/>
      <c r="H239" s="103"/>
      <c r="I239" s="103"/>
    </row>
    <row r="240" spans="1:9" x14ac:dyDescent="0.25">
      <c r="A240" s="146" t="str">
        <f t="shared" si="1"/>
        <v>DP.DOD.DLOA.CR.L1.GG.CD</v>
      </c>
      <c r="B240" s="146" t="str">
        <f t="shared" si="2"/>
        <v>Other accounts payable (PSDGG, LT, &lt;1yr) US$</v>
      </c>
      <c r="D240" s="103"/>
      <c r="E240" s="103"/>
      <c r="F240" s="103"/>
      <c r="G240" s="103"/>
      <c r="H240" s="103"/>
      <c r="I240" s="103"/>
    </row>
    <row r="241" spans="1:9" x14ac:dyDescent="0.25">
      <c r="A241" s="146" t="str">
        <f t="shared" si="1"/>
        <v>DP.DOD.DLTC.CR.M1.GG.CD</v>
      </c>
      <c r="B241" s="146" t="str">
        <f t="shared" si="2"/>
        <v>With payment due in more than one year (PSDGG, LT, &gt;1yr) US$</v>
      </c>
      <c r="D241" s="103"/>
      <c r="E241" s="103"/>
      <c r="F241" s="103"/>
      <c r="G241" s="103"/>
      <c r="H241" s="103"/>
      <c r="I241" s="103"/>
    </row>
    <row r="242" spans="1:9" x14ac:dyDescent="0.25">
      <c r="A242" s="146" t="str">
        <f t="shared" si="1"/>
        <v>DP.DOD.DLSD.CR.M1.GG.CD</v>
      </c>
      <c r="B242" s="146" t="str">
        <f t="shared" si="2"/>
        <v>Special Drawing Rights (SDRs) (PSDGG, LT, &gt;1yr) US$</v>
      </c>
      <c r="D242" s="103"/>
      <c r="E242" s="103"/>
      <c r="F242" s="103"/>
      <c r="G242" s="103"/>
      <c r="H242" s="103"/>
      <c r="I242" s="103"/>
    </row>
    <row r="243" spans="1:9" x14ac:dyDescent="0.25">
      <c r="A243" s="146" t="str">
        <f t="shared" si="1"/>
        <v>DP.DOD.DLCD.CR.M1.GG.CD</v>
      </c>
      <c r="B243" s="146" t="str">
        <f t="shared" si="2"/>
        <v>Currency and deposits (PSDGG, LT, &gt;1yr) US$</v>
      </c>
      <c r="D243" s="103"/>
      <c r="E243" s="103"/>
      <c r="F243" s="103"/>
      <c r="G243" s="103"/>
      <c r="H243" s="103"/>
      <c r="I243" s="103"/>
    </row>
    <row r="244" spans="1:9" x14ac:dyDescent="0.25">
      <c r="A244" s="146" t="str">
        <f t="shared" si="1"/>
        <v>DP.DOD.DLDS.CR.M1.GG.CD</v>
      </c>
      <c r="B244" s="146" t="str">
        <f t="shared" si="2"/>
        <v>Debt securities (PSDGG, LT, &gt;1yr) US$</v>
      </c>
      <c r="D244" s="103"/>
      <c r="E244" s="103"/>
      <c r="F244" s="103"/>
      <c r="G244" s="103"/>
      <c r="H244" s="103"/>
      <c r="I244" s="103"/>
    </row>
    <row r="245" spans="1:9" x14ac:dyDescent="0.25">
      <c r="A245" s="146" t="str">
        <f t="shared" si="1"/>
        <v>DP.DOD.DLLO.CR.M1.GG.CD</v>
      </c>
      <c r="B245" s="146" t="str">
        <f t="shared" si="2"/>
        <v>Loans (PSDGG, LT, &gt;1yr) US$</v>
      </c>
      <c r="D245" s="103"/>
      <c r="E245" s="103"/>
      <c r="F245" s="103"/>
      <c r="G245" s="103"/>
      <c r="H245" s="103"/>
      <c r="I245" s="103"/>
    </row>
    <row r="246" spans="1:9" x14ac:dyDescent="0.25">
      <c r="A246" s="146" t="str">
        <f t="shared" si="1"/>
        <v>DP.DOD.DLIN.CR.M1.GG.CD</v>
      </c>
      <c r="B246" s="146" t="str">
        <f t="shared" si="2"/>
        <v>Insurance, pensions, and stnd. guarantee schemes (PSDGG, LT, &gt;1yr) US$</v>
      </c>
      <c r="D246" s="103"/>
      <c r="E246" s="103"/>
      <c r="F246" s="103"/>
      <c r="G246" s="103"/>
      <c r="H246" s="103"/>
      <c r="I246" s="103"/>
    </row>
    <row r="247" spans="1:9" x14ac:dyDescent="0.25">
      <c r="A247" s="146" t="str">
        <f t="shared" si="1"/>
        <v>DP.DOD.DLOA.CR.M1.GG.CD</v>
      </c>
      <c r="B247" s="146" t="str">
        <f t="shared" si="2"/>
        <v>Other accounts payable (PSDGG, LT, &gt;1yr) US$</v>
      </c>
      <c r="D247" s="103"/>
      <c r="E247" s="103"/>
      <c r="F247" s="103"/>
      <c r="G247" s="103"/>
      <c r="H247" s="103"/>
      <c r="I247" s="103"/>
    </row>
    <row r="248" spans="1:9" x14ac:dyDescent="0.25">
      <c r="A248" s="146" t="str">
        <f t="shared" si="1"/>
        <v>DP.DOD.DLSD.CR.GG.CD</v>
      </c>
      <c r="B248" s="146" t="str">
        <f t="shared" si="2"/>
        <v>Special Drawing Rights (SDRs) (PSDGG, LT) US$</v>
      </c>
      <c r="D248" s="103"/>
      <c r="E248" s="103"/>
      <c r="F248" s="103"/>
      <c r="G248" s="103"/>
      <c r="H248" s="103"/>
      <c r="I248" s="103"/>
    </row>
    <row r="249" spans="1:9" x14ac:dyDescent="0.25">
      <c r="A249" s="146" t="str">
        <f t="shared" si="1"/>
        <v>DP.DOD.DLCD.CR.GG.CD</v>
      </c>
      <c r="B249" s="146" t="str">
        <f t="shared" si="2"/>
        <v>Currency and deposits (PSDGG, LT) US$</v>
      </c>
      <c r="D249" s="103"/>
      <c r="E249" s="103"/>
      <c r="F249" s="103"/>
      <c r="G249" s="103"/>
      <c r="H249" s="103"/>
      <c r="I249" s="103"/>
    </row>
    <row r="250" spans="1:9" x14ac:dyDescent="0.25">
      <c r="A250" s="146" t="str">
        <f t="shared" si="1"/>
        <v>DP.DOD.DLDS.CR.GG.CD</v>
      </c>
      <c r="B250" s="146" t="str">
        <f t="shared" si="2"/>
        <v>Debt securities (PSDGG, LT) US$</v>
      </c>
      <c r="D250" s="103"/>
      <c r="E250" s="103"/>
      <c r="F250" s="103"/>
      <c r="G250" s="103"/>
      <c r="H250" s="103"/>
      <c r="I250" s="103"/>
    </row>
    <row r="251" spans="1:9" x14ac:dyDescent="0.25">
      <c r="A251" s="146" t="str">
        <f t="shared" si="1"/>
        <v>DP.DOD.DLLO.CR.GG.CD</v>
      </c>
      <c r="B251" s="146" t="str">
        <f t="shared" si="2"/>
        <v>Loans (PSDGG, LT) US$</v>
      </c>
      <c r="D251" s="103"/>
      <c r="E251" s="103"/>
      <c r="F251" s="103"/>
      <c r="G251" s="103"/>
      <c r="H251" s="103"/>
      <c r="I251" s="103"/>
    </row>
    <row r="252" spans="1:9" x14ac:dyDescent="0.25">
      <c r="A252" s="146" t="str">
        <f t="shared" si="1"/>
        <v>DP.DOD.DLIN.CR.GG.CD</v>
      </c>
      <c r="B252" s="146" t="str">
        <f t="shared" si="2"/>
        <v>Insurance, pensions, and stnd. guarantee schemes (PSDGG, LT) US$</v>
      </c>
      <c r="D252" s="103"/>
      <c r="E252" s="103"/>
      <c r="F252" s="103"/>
      <c r="G252" s="103"/>
      <c r="H252" s="103"/>
      <c r="I252" s="103"/>
    </row>
    <row r="253" spans="1:9" x14ac:dyDescent="0.25">
      <c r="A253" s="146" t="str">
        <f t="shared" si="1"/>
        <v>DP.DOD.DLOA.CR.GG.CD</v>
      </c>
      <c r="B253" s="146" t="str">
        <f t="shared" si="2"/>
        <v>Other accounts payable (PSDGG, LT) US$</v>
      </c>
      <c r="D253" s="103"/>
      <c r="E253" s="103"/>
      <c r="F253" s="103"/>
      <c r="G253" s="103"/>
      <c r="H253" s="103"/>
      <c r="I253" s="103"/>
    </row>
    <row r="254" spans="1:9" x14ac:dyDescent="0.25">
      <c r="A254" s="146" t="str">
        <f t="shared" si="1"/>
        <v>DP.DOD.DECD.CR.GG.CD</v>
      </c>
      <c r="B254" s="146" t="str">
        <f t="shared" si="2"/>
        <v>General Govt. Public Sector Debt, Domestic creditors US$</v>
      </c>
      <c r="D254" s="103"/>
      <c r="E254" s="103"/>
      <c r="F254" s="103"/>
      <c r="G254" s="103"/>
      <c r="H254" s="103"/>
      <c r="I254" s="103"/>
    </row>
    <row r="255" spans="1:9" x14ac:dyDescent="0.25">
      <c r="A255" s="146" t="str">
        <f t="shared" si="1"/>
        <v>DP.DOD.DECX.CR.GG.CD</v>
      </c>
      <c r="B255" s="146" t="str">
        <f t="shared" si="2"/>
        <v>General Govt. Public Sector Debt, External creditors US$</v>
      </c>
      <c r="D255" s="103"/>
      <c r="E255" s="103"/>
      <c r="F255" s="103"/>
      <c r="G255" s="103"/>
      <c r="H255" s="103"/>
      <c r="I255" s="103"/>
    </row>
    <row r="256" spans="1:9" x14ac:dyDescent="0.25">
      <c r="A256" s="146" t="str">
        <f t="shared" si="1"/>
        <v>DP.DOD.DECN.CR.GG.CD</v>
      </c>
      <c r="B256" s="146" t="str">
        <f t="shared" si="2"/>
        <v>General Govt. Public Sector Debt, Domestic currency US$</v>
      </c>
      <c r="D256" s="103"/>
      <c r="E256" s="103"/>
      <c r="F256" s="103"/>
      <c r="G256" s="103"/>
      <c r="H256" s="103"/>
      <c r="I256" s="103"/>
    </row>
    <row r="257" spans="1:9" x14ac:dyDescent="0.25">
      <c r="A257" s="146" t="str">
        <f t="shared" si="1"/>
        <v>DP.DOD.DECF.CR.GG.CD</v>
      </c>
      <c r="B257" s="146" t="str">
        <f t="shared" si="2"/>
        <v>General Govt. Public Sector Debt, Foreign currency US$</v>
      </c>
      <c r="D257" s="103"/>
      <c r="E257" s="103"/>
      <c r="F257" s="103"/>
      <c r="G257" s="103"/>
      <c r="H257" s="103"/>
      <c r="I257" s="103"/>
    </row>
    <row r="258" spans="1:9" x14ac:dyDescent="0.25">
      <c r="A258" s="146" t="str">
        <f t="shared" si="1"/>
        <v>DP.DOD.DLDS.CR.MV.GG.CD</v>
      </c>
      <c r="B258" s="146" t="str">
        <f t="shared" si="2"/>
        <v>General Govt. Public Sector Debt securities at market value US$</v>
      </c>
      <c r="D258" s="103"/>
      <c r="E258" s="103"/>
      <c r="F258" s="103"/>
      <c r="G258" s="103"/>
      <c r="H258" s="103"/>
      <c r="I258" s="103"/>
    </row>
    <row r="259" spans="1:9" x14ac:dyDescent="0.25">
      <c r="A259" s="146" t="str">
        <f t="shared" si="1"/>
        <v>DP.DOD.DECT.CR.CG.CD</v>
      </c>
      <c r="B259" s="146" t="str">
        <f t="shared" si="2"/>
        <v>Gross Central Government Debt (PSDCG) US$</v>
      </c>
      <c r="D259" s="103"/>
      <c r="E259" s="103"/>
      <c r="F259" s="103"/>
      <c r="G259" s="103"/>
      <c r="H259" s="103"/>
      <c r="I259" s="103"/>
    </row>
    <row r="260" spans="1:9" x14ac:dyDescent="0.25">
      <c r="A260" s="146" t="str">
        <f t="shared" si="1"/>
        <v>DP.DOD.DSTC.CR.CG.CD</v>
      </c>
      <c r="B260" s="146" t="str">
        <f t="shared" si="2"/>
        <v>Short-term by original maturity (PSDCG, ST) US$</v>
      </c>
      <c r="D260" s="103"/>
      <c r="E260" s="103"/>
      <c r="F260" s="103"/>
      <c r="G260" s="103"/>
      <c r="H260" s="103"/>
      <c r="I260" s="103"/>
    </row>
    <row r="261" spans="1:9" x14ac:dyDescent="0.25">
      <c r="A261" s="146" t="str">
        <f t="shared" si="1"/>
        <v>DP.DOD.DSCD.CR.CG.CD</v>
      </c>
      <c r="B261" s="146" t="str">
        <f t="shared" si="2"/>
        <v>Currency and deposits (PSDCG, ST) US$</v>
      </c>
      <c r="D261" s="103"/>
      <c r="E261" s="103"/>
      <c r="F261" s="103"/>
      <c r="G261" s="103"/>
      <c r="H261" s="103"/>
      <c r="I261" s="103"/>
    </row>
    <row r="262" spans="1:9" x14ac:dyDescent="0.25">
      <c r="A262" s="146" t="str">
        <f t="shared" si="1"/>
        <v>DP.DOD.DSDS.CR.CG.CD</v>
      </c>
      <c r="B262" s="146" t="str">
        <f t="shared" si="2"/>
        <v>Debt securities (PSDCG, ST) US$</v>
      </c>
      <c r="D262" s="103"/>
      <c r="E262" s="103"/>
      <c r="F262" s="103"/>
      <c r="G262" s="103"/>
      <c r="H262" s="103"/>
      <c r="I262" s="103"/>
    </row>
    <row r="263" spans="1:9" x14ac:dyDescent="0.25">
      <c r="A263" s="146" t="str">
        <f t="shared" si="1"/>
        <v>DP.DOD.DSLO.CR.CG.CD</v>
      </c>
      <c r="B263" s="146" t="str">
        <f t="shared" si="2"/>
        <v>Loans (PSDCG, ST) US$</v>
      </c>
      <c r="D263" s="103"/>
      <c r="E263" s="103"/>
      <c r="F263" s="103"/>
      <c r="G263" s="103"/>
      <c r="H263" s="103"/>
      <c r="I263" s="103"/>
    </row>
    <row r="264" spans="1:9" x14ac:dyDescent="0.25">
      <c r="A264" s="146" t="str">
        <f t="shared" si="1"/>
        <v>DP.DOD.DSIN.CR.CG.CD</v>
      </c>
      <c r="B264" s="146" t="str">
        <f t="shared" si="2"/>
        <v>Insurance, pensions, and standardized guarantee schemes (PSDCG, ST) US$</v>
      </c>
      <c r="D264" s="103"/>
      <c r="E264" s="103"/>
      <c r="F264" s="103"/>
      <c r="G264" s="103"/>
      <c r="H264" s="103"/>
      <c r="I264" s="103"/>
    </row>
    <row r="265" spans="1:9" x14ac:dyDescent="0.25">
      <c r="A265" s="146" t="str">
        <f t="shared" si="1"/>
        <v>DP.DOD.DSOA.CR.CG.CD</v>
      </c>
      <c r="B265" s="146" t="str">
        <f t="shared" si="2"/>
        <v>Other accounts payable (PSDCG, ST) US$</v>
      </c>
      <c r="D265" s="103"/>
      <c r="E265" s="103"/>
      <c r="F265" s="103"/>
      <c r="G265" s="103"/>
      <c r="H265" s="103"/>
      <c r="I265" s="103"/>
    </row>
    <row r="266" spans="1:9" x14ac:dyDescent="0.25">
      <c r="A266" s="146" t="str">
        <f t="shared" si="1"/>
        <v>DP.DOD.DLTC.CR.CG.CD</v>
      </c>
      <c r="B266" s="146" t="str">
        <f t="shared" si="2"/>
        <v>Long-term, by original maturity (PSDCG, LT) US$</v>
      </c>
    </row>
    <row r="267" spans="1:9" x14ac:dyDescent="0.25">
      <c r="A267" s="146" t="str">
        <f t="shared" si="1"/>
        <v>DP.DOD.DLTC.CR.L1.CG.CD</v>
      </c>
      <c r="B267" s="146" t="str">
        <f t="shared" si="2"/>
        <v>With payment due in one year or less (PSDCG, LT, &lt;1yr) US$</v>
      </c>
    </row>
    <row r="268" spans="1:9" x14ac:dyDescent="0.25">
      <c r="A268" s="146" t="str">
        <f t="shared" si="1"/>
        <v>DP.DOD.DLCD.CR.L1.CG.CD</v>
      </c>
      <c r="B268" s="146" t="str">
        <f t="shared" si="2"/>
        <v>Currency and deposits (PSDCG, LT, &lt;1yr) US$</v>
      </c>
    </row>
    <row r="269" spans="1:9" x14ac:dyDescent="0.25">
      <c r="A269" s="146" t="str">
        <f t="shared" si="1"/>
        <v>DP.DOD.DLDS.CR.L1.CG.CD</v>
      </c>
      <c r="B269" s="146" t="str">
        <f t="shared" si="2"/>
        <v>Debt securities (PSDCG, LT, &lt;1yr) US$</v>
      </c>
    </row>
    <row r="270" spans="1:9" x14ac:dyDescent="0.25">
      <c r="A270" s="146" t="str">
        <f t="shared" si="1"/>
        <v>DP.DOD.DLLO.CR.L1.CG.CD</v>
      </c>
      <c r="B270" s="146" t="str">
        <f t="shared" si="2"/>
        <v>Loans (PSDCG, LT, &lt;1yr) US$</v>
      </c>
    </row>
    <row r="271" spans="1:9" x14ac:dyDescent="0.25">
      <c r="A271" s="146" t="str">
        <f t="shared" si="1"/>
        <v>DP.DOD.DLIN.CR.L1.CG.CD</v>
      </c>
      <c r="B271" s="146" t="str">
        <f t="shared" si="2"/>
        <v>Insurance, pensions, and standardized guarantee schemes (PSDCG, LT, &lt;1yr) US$</v>
      </c>
    </row>
    <row r="272" spans="1:9" x14ac:dyDescent="0.25">
      <c r="A272" s="146" t="str">
        <f t="shared" si="1"/>
        <v>DP.DOD.DLOA.CR.L1.CG.CD</v>
      </c>
      <c r="B272" s="146" t="str">
        <f t="shared" si="2"/>
        <v>Other accounts payable (PSDCG, LT, &lt;1yr) US$</v>
      </c>
    </row>
    <row r="273" spans="1:2" x14ac:dyDescent="0.25">
      <c r="A273" s="146" t="str">
        <f t="shared" si="1"/>
        <v>DP.DOD.DLTC.CR.M1.CG.CD</v>
      </c>
      <c r="B273" s="146" t="str">
        <f t="shared" si="2"/>
        <v>With payment due in more than one year (PSDCG, LT, &gt;1yr) US$</v>
      </c>
    </row>
    <row r="274" spans="1:2" x14ac:dyDescent="0.25">
      <c r="A274" s="146" t="str">
        <f t="shared" si="1"/>
        <v>DP.DOD.DLSD.CR.M1.CG.CD</v>
      </c>
      <c r="B274" s="146" t="str">
        <f t="shared" si="2"/>
        <v>Special Drawing Rights (SDRs) (PSDCG, LT, &gt;1yr) US$</v>
      </c>
    </row>
    <row r="275" spans="1:2" x14ac:dyDescent="0.25">
      <c r="A275" s="146" t="str">
        <f t="shared" si="1"/>
        <v>DP.DOD.DLCD.CR.M1.CG.CD</v>
      </c>
      <c r="B275" s="146" t="str">
        <f t="shared" si="2"/>
        <v>Currency and deposits (PSDCG, LT, &gt;1yr) US$</v>
      </c>
    </row>
    <row r="276" spans="1:2" x14ac:dyDescent="0.25">
      <c r="A276" s="146" t="str">
        <f t="shared" si="1"/>
        <v>DP.DOD.DLDS.CR.M1.CG.CD</v>
      </c>
      <c r="B276" s="146" t="str">
        <f t="shared" si="2"/>
        <v>Debt securities (PSDCG, LT, &gt;1yr) US$</v>
      </c>
    </row>
    <row r="277" spans="1:2" x14ac:dyDescent="0.25">
      <c r="A277" s="146" t="str">
        <f t="shared" si="1"/>
        <v>DP.DOD.DLLO.CR.M1.CG.CD</v>
      </c>
      <c r="B277" s="146" t="str">
        <f t="shared" si="2"/>
        <v>Loans (PSDCG, LT, &gt;1yr) US$</v>
      </c>
    </row>
    <row r="278" spans="1:2" x14ac:dyDescent="0.25">
      <c r="A278" s="146" t="str">
        <f t="shared" si="1"/>
        <v>DP.DOD.DLIN.CR.M1.CG.CD</v>
      </c>
      <c r="B278" s="146" t="str">
        <f t="shared" si="2"/>
        <v>Insurance, pensions, and standardized guarantee schemes (PSDCG, LT, &gt;1yr) US$</v>
      </c>
    </row>
    <row r="279" spans="1:2" x14ac:dyDescent="0.25">
      <c r="A279" s="146" t="str">
        <f t="shared" si="1"/>
        <v>DP.DOD.DLOA.CR.M1.CG.CD</v>
      </c>
      <c r="B279" s="146" t="str">
        <f t="shared" si="2"/>
        <v>Other accounts payable (PSDCG, LT, &gt;1yr) US$</v>
      </c>
    </row>
    <row r="280" spans="1:2" x14ac:dyDescent="0.25">
      <c r="A280" s="146" t="str">
        <f t="shared" si="1"/>
        <v>DP.DOD.DLSD.CR.CG.CD</v>
      </c>
      <c r="B280" s="146" t="str">
        <f t="shared" si="2"/>
        <v>Special Drawing Rights (SDRs) (PSDCG) US$</v>
      </c>
    </row>
    <row r="281" spans="1:2" x14ac:dyDescent="0.25">
      <c r="A281" s="146" t="str">
        <f t="shared" si="1"/>
        <v>DP.DOD.DLCD.CR.CG.CD</v>
      </c>
      <c r="B281" s="146" t="str">
        <f t="shared" si="2"/>
        <v>Currency and deposits (PSDCG) US$</v>
      </c>
    </row>
    <row r="282" spans="1:2" x14ac:dyDescent="0.25">
      <c r="A282" s="146" t="str">
        <f t="shared" si="1"/>
        <v>DP.DOD.DLDS.CR.CG.CD</v>
      </c>
      <c r="B282" s="146" t="str">
        <f t="shared" si="2"/>
        <v>Debt securities (PSDCG) US$</v>
      </c>
    </row>
    <row r="283" spans="1:2" x14ac:dyDescent="0.25">
      <c r="A283" s="146" t="str">
        <f t="shared" si="1"/>
        <v>DP.DOD.DLLO.CR.CG.CD</v>
      </c>
      <c r="B283" s="146" t="str">
        <f t="shared" si="2"/>
        <v>Loans (PSDCG) US$</v>
      </c>
    </row>
    <row r="284" spans="1:2" x14ac:dyDescent="0.25">
      <c r="A284" s="146" t="str">
        <f t="shared" si="1"/>
        <v>DP.DOD.DLIN.CR.CG.CD</v>
      </c>
      <c r="B284" s="146" t="str">
        <f t="shared" si="2"/>
        <v>Insurance, pensions, and standardized guarantee schemes (PSDCG) US$</v>
      </c>
    </row>
    <row r="285" spans="1:2" x14ac:dyDescent="0.25">
      <c r="A285" s="146" t="str">
        <f t="shared" si="1"/>
        <v>DP.DOD.DLOA.CR.CG.CD</v>
      </c>
      <c r="B285" s="146" t="str">
        <f t="shared" si="2"/>
        <v>Other accounts payable (PSDCG) US$</v>
      </c>
    </row>
    <row r="286" spans="1:2" x14ac:dyDescent="0.25">
      <c r="A286" s="146" t="str">
        <f t="shared" si="1"/>
        <v>DP.DOD.DECD.CR.CG.CD</v>
      </c>
      <c r="B286" s="146" t="str">
        <f t="shared" si="2"/>
        <v>Central Govt. Public Sector Debt, Domestic creditors US$</v>
      </c>
    </row>
    <row r="287" spans="1:2" x14ac:dyDescent="0.25">
      <c r="A287" s="146" t="str">
        <f t="shared" si="1"/>
        <v>DP.DOD.DECX.CR.CG.CD</v>
      </c>
      <c r="B287" s="146" t="str">
        <f t="shared" si="2"/>
        <v>Central Govt. Public Sector Debt, External creditors US$</v>
      </c>
    </row>
    <row r="288" spans="1:2" x14ac:dyDescent="0.25">
      <c r="A288" s="146" t="str">
        <f t="shared" si="1"/>
        <v>DP.DOD.DECN.CR.CG.CD</v>
      </c>
      <c r="B288" s="146" t="str">
        <f t="shared" si="2"/>
        <v>Central Govt. Public Sector Debt, Domestic currency US$</v>
      </c>
    </row>
    <row r="289" spans="1:2" x14ac:dyDescent="0.25">
      <c r="A289" s="146" t="str">
        <f t="shared" si="1"/>
        <v>DP.DOD.DECF.CR.CG.CD</v>
      </c>
      <c r="B289" s="146" t="str">
        <f t="shared" si="2"/>
        <v>Central Govt. Public Sector Debt, Foreign currency US$</v>
      </c>
    </row>
    <row r="290" spans="1:2" x14ac:dyDescent="0.25">
      <c r="A290" s="146" t="str">
        <f t="shared" si="1"/>
        <v>DP.DOD.DLDS.CR.MV.CG.CD</v>
      </c>
      <c r="B290" s="146" t="str">
        <f t="shared" si="2"/>
        <v>Central Govt. Public Sector Debt securities at market value US$</v>
      </c>
    </row>
    <row r="291" spans="1:2" x14ac:dyDescent="0.25">
      <c r="A291" s="146" t="str">
        <f t="shared" si="1"/>
        <v>DP.DOD.DECT.CR.BC.CD</v>
      </c>
      <c r="B291" s="146" t="str">
        <f t="shared" si="2"/>
        <v>Gross Budgetary Central Government Debt (PSDCGGB) US$</v>
      </c>
    </row>
    <row r="292" spans="1:2" x14ac:dyDescent="0.25">
      <c r="A292" s="146" t="str">
        <f t="shared" ref="A292:A355" si="3">A68&amp;".CD"</f>
        <v>DP.DOD.DSTC.CR.BC.CD</v>
      </c>
      <c r="B292" s="146" t="str">
        <f t="shared" ref="B292:B355" si="4">B68&amp;" US$"</f>
        <v>Short-term by original maturity (PSDCGGB, ST) US$</v>
      </c>
    </row>
    <row r="293" spans="1:2" x14ac:dyDescent="0.25">
      <c r="A293" s="146" t="str">
        <f t="shared" si="3"/>
        <v>DP.DOD.DSCD.CR.BC.CD</v>
      </c>
      <c r="B293" s="146" t="str">
        <f t="shared" si="4"/>
        <v>Currency and deposits (PSDCGGB, ST) US$</v>
      </c>
    </row>
    <row r="294" spans="1:2" x14ac:dyDescent="0.25">
      <c r="A294" s="146" t="str">
        <f t="shared" si="3"/>
        <v>DP.DOD.DSDS.CR.BC.CD</v>
      </c>
      <c r="B294" s="146" t="str">
        <f t="shared" si="4"/>
        <v>Debt securities (PSDCGGB, ST) US$</v>
      </c>
    </row>
    <row r="295" spans="1:2" x14ac:dyDescent="0.25">
      <c r="A295" s="146" t="str">
        <f t="shared" si="3"/>
        <v>DP.DOD.DSLO.CR.BC.CD</v>
      </c>
      <c r="B295" s="146" t="str">
        <f t="shared" si="4"/>
        <v>Loans (PSDCGGB, ST) US$</v>
      </c>
    </row>
    <row r="296" spans="1:2" x14ac:dyDescent="0.25">
      <c r="A296" s="146" t="str">
        <f t="shared" si="3"/>
        <v>DP.DOD.DSIN.CR.BC.CD</v>
      </c>
      <c r="B296" s="146" t="str">
        <f t="shared" si="4"/>
        <v>Insurance, pensions, and standardized guarantee schemes (PSDCGGB, ST) US$</v>
      </c>
    </row>
    <row r="297" spans="1:2" x14ac:dyDescent="0.25">
      <c r="A297" s="146" t="str">
        <f t="shared" si="3"/>
        <v>DP.DOD.DSOA.CR.BC.CD</v>
      </c>
      <c r="B297" s="146" t="str">
        <f t="shared" si="4"/>
        <v>Other accounts payable (PSDCGGB, ST) US$</v>
      </c>
    </row>
    <row r="298" spans="1:2" x14ac:dyDescent="0.25">
      <c r="A298" s="146" t="str">
        <f t="shared" si="3"/>
        <v>DP.DOD.DLTC.CR.BC.CD</v>
      </c>
      <c r="B298" s="146" t="str">
        <f t="shared" si="4"/>
        <v>Long-term, by original maturity (PSDCGGB, LT) US$</v>
      </c>
    </row>
    <row r="299" spans="1:2" x14ac:dyDescent="0.25">
      <c r="A299" s="146" t="str">
        <f t="shared" si="3"/>
        <v>DP.DOD.DLTC.CR.L1.BC.CD</v>
      </c>
      <c r="B299" s="146" t="str">
        <f t="shared" si="4"/>
        <v>With payment due in one year or less (PSDCGGB, LT, &lt;1yr) US$</v>
      </c>
    </row>
    <row r="300" spans="1:2" x14ac:dyDescent="0.25">
      <c r="A300" s="146" t="str">
        <f t="shared" si="3"/>
        <v>DP.DOD.DLCD.CR.L1.BC.CD</v>
      </c>
      <c r="B300" s="146" t="str">
        <f t="shared" si="4"/>
        <v>Currency and deposits (PSDCGGB, LT, &lt;1yr) US$</v>
      </c>
    </row>
    <row r="301" spans="1:2" x14ac:dyDescent="0.25">
      <c r="A301" s="146" t="str">
        <f t="shared" si="3"/>
        <v>DP.DOD.DLDS.CR.L1.BC.CD</v>
      </c>
      <c r="B301" s="146" t="str">
        <f t="shared" si="4"/>
        <v>Debt securities (PSDCGGB, LT, &lt;1yr) US$</v>
      </c>
    </row>
    <row r="302" spans="1:2" x14ac:dyDescent="0.25">
      <c r="A302" s="146" t="str">
        <f t="shared" si="3"/>
        <v>DP.DOD.DLLO.CR.L1.BC.CD</v>
      </c>
      <c r="B302" s="146" t="str">
        <f t="shared" si="4"/>
        <v>Loans (PSDCGGB, LT, &lt;1yr) US$</v>
      </c>
    </row>
    <row r="303" spans="1:2" x14ac:dyDescent="0.25">
      <c r="A303" s="146" t="str">
        <f t="shared" si="3"/>
        <v>DP.DOD.DLIN.CR.L1.BC.CD</v>
      </c>
      <c r="B303" s="146" t="str">
        <f t="shared" si="4"/>
        <v>Insurance, pensions, and standardized guarantee schemes (PSDCGGB, LT, &lt;1yr) US$</v>
      </c>
    </row>
    <row r="304" spans="1:2" x14ac:dyDescent="0.25">
      <c r="A304" s="146" t="str">
        <f t="shared" si="3"/>
        <v>DP.DOD.DLOA.CR.L1.BC.CD</v>
      </c>
      <c r="B304" s="146" t="str">
        <f t="shared" si="4"/>
        <v>Other accounts payable (PSDCGGB, LT, &lt;1yr) US$</v>
      </c>
    </row>
    <row r="305" spans="1:2" x14ac:dyDescent="0.25">
      <c r="A305" s="146" t="str">
        <f t="shared" si="3"/>
        <v>DP.DOD.DLTC.CR.M1.BC.CD</v>
      </c>
      <c r="B305" s="146" t="str">
        <f t="shared" si="4"/>
        <v>With payment due in more than one year (PSDCGGB, LT, &gt;1yr) US$</v>
      </c>
    </row>
    <row r="306" spans="1:2" x14ac:dyDescent="0.25">
      <c r="A306" s="146" t="str">
        <f t="shared" si="3"/>
        <v>DP.DOD.DLSD.CR.M1.BC.CD</v>
      </c>
      <c r="B306" s="146" t="str">
        <f t="shared" si="4"/>
        <v>Special Drawing Rights (SDRs) (PSDCGGB, LT, &gt;1yr) US$</v>
      </c>
    </row>
    <row r="307" spans="1:2" x14ac:dyDescent="0.25">
      <c r="A307" s="146" t="str">
        <f t="shared" si="3"/>
        <v>DP.DOD.DLCD.CR.M1.BC.CD</v>
      </c>
      <c r="B307" s="146" t="str">
        <f t="shared" si="4"/>
        <v>Currency and deposits (PSDCGGB, LT, &gt;1yr) US$</v>
      </c>
    </row>
    <row r="308" spans="1:2" x14ac:dyDescent="0.25">
      <c r="A308" s="146" t="str">
        <f t="shared" si="3"/>
        <v>DP.DOD.DLDS.CR.M1.BC.CD</v>
      </c>
      <c r="B308" s="146" t="str">
        <f t="shared" si="4"/>
        <v>Debt securities (PSDCGGB, LT, &gt;1yr) US$</v>
      </c>
    </row>
    <row r="309" spans="1:2" x14ac:dyDescent="0.25">
      <c r="A309" s="146" t="str">
        <f t="shared" si="3"/>
        <v>DP.DOD.DLLO.CR.M1.BC.CD</v>
      </c>
      <c r="B309" s="146" t="str">
        <f t="shared" si="4"/>
        <v>Loans (PSDCGGB, LT, &gt;1yr) US$</v>
      </c>
    </row>
    <row r="310" spans="1:2" x14ac:dyDescent="0.25">
      <c r="A310" s="146" t="str">
        <f t="shared" si="3"/>
        <v>DP.DOD.DLIN.CR.M1.BC.CD</v>
      </c>
      <c r="B310" s="146" t="str">
        <f t="shared" si="4"/>
        <v>Insurance, pensions, and standardized guarantee schemes (PSDCGGB, LT, &gt;1yr) US$</v>
      </c>
    </row>
    <row r="311" spans="1:2" x14ac:dyDescent="0.25">
      <c r="A311" s="146" t="str">
        <f t="shared" si="3"/>
        <v>DP.DOD.DLOA.CR.M1.BC.CD</v>
      </c>
      <c r="B311" s="146" t="str">
        <f t="shared" si="4"/>
        <v>Other accounts payable (PSDCGGB, LT, &gt;1yr) US$</v>
      </c>
    </row>
    <row r="312" spans="1:2" x14ac:dyDescent="0.25">
      <c r="A312" s="146" t="str">
        <f t="shared" si="3"/>
        <v>DP.DOD.DLSD.CR.BC.CD</v>
      </c>
      <c r="B312" s="146" t="str">
        <f t="shared" si="4"/>
        <v>Special Drawing Rights (SDRs) (PSDCGGB) US$</v>
      </c>
    </row>
    <row r="313" spans="1:2" x14ac:dyDescent="0.25">
      <c r="A313" s="146" t="str">
        <f t="shared" si="3"/>
        <v>DP.DOD.DLCD.CR.BC.CD</v>
      </c>
      <c r="B313" s="146" t="str">
        <f t="shared" si="4"/>
        <v>Currency and deposits (PSDCGGB) US$</v>
      </c>
    </row>
    <row r="314" spans="1:2" x14ac:dyDescent="0.25">
      <c r="A314" s="146" t="str">
        <f t="shared" si="3"/>
        <v>DP.DOD.DLDS.CR.BC.CD</v>
      </c>
      <c r="B314" s="146" t="str">
        <f t="shared" si="4"/>
        <v>Debt securities (PSDCGGB) US$</v>
      </c>
    </row>
    <row r="315" spans="1:2" x14ac:dyDescent="0.25">
      <c r="A315" s="146" t="str">
        <f t="shared" si="3"/>
        <v>DP.DOD.DLLO.CR.BC.CD</v>
      </c>
      <c r="B315" s="146" t="str">
        <f t="shared" si="4"/>
        <v>Loans (PSDCGGB) US$</v>
      </c>
    </row>
    <row r="316" spans="1:2" x14ac:dyDescent="0.25">
      <c r="A316" s="146" t="str">
        <f t="shared" si="3"/>
        <v>DP.DOD.DLIN.CR.BC.CD</v>
      </c>
      <c r="B316" s="146" t="str">
        <f t="shared" si="4"/>
        <v>Insurance, pensions, and standardized guarantee schemes (PSDCGGB) US$</v>
      </c>
    </row>
    <row r="317" spans="1:2" x14ac:dyDescent="0.25">
      <c r="A317" s="146" t="str">
        <f t="shared" si="3"/>
        <v>DP.DOD.DLOA.CR.BC.CD</v>
      </c>
      <c r="B317" s="146" t="str">
        <f t="shared" si="4"/>
        <v>Other accounts payable (PSDCGGB) US$</v>
      </c>
    </row>
    <row r="318" spans="1:2" x14ac:dyDescent="0.25">
      <c r="A318" s="146" t="str">
        <f t="shared" si="3"/>
        <v>DP.DOD.DECD.CR.BC.CD</v>
      </c>
      <c r="B318" s="146" t="str">
        <f t="shared" si="4"/>
        <v>Gross Budg. Central Govt. Public Sector Debt, Domestic creditors US$</v>
      </c>
    </row>
    <row r="319" spans="1:2" x14ac:dyDescent="0.25">
      <c r="A319" s="146" t="str">
        <f t="shared" si="3"/>
        <v>DP.DOD.DECX.CR.BC.CD</v>
      </c>
      <c r="B319" s="146" t="str">
        <f t="shared" si="4"/>
        <v>Gross Budg. Central Govt. Public Sector Debt, External creditors US$</v>
      </c>
    </row>
    <row r="320" spans="1:2" x14ac:dyDescent="0.25">
      <c r="A320" s="146" t="str">
        <f t="shared" si="3"/>
        <v>DP.DOD.DECN.CR.BC.CD</v>
      </c>
      <c r="B320" s="146" t="str">
        <f t="shared" si="4"/>
        <v>Gross Budg. Central Govt. Public Sector Debt, Domestic currency US$</v>
      </c>
    </row>
    <row r="321" spans="1:2" x14ac:dyDescent="0.25">
      <c r="A321" s="146" t="str">
        <f t="shared" si="3"/>
        <v>DP.DOD.DECF.CR.BC.CD</v>
      </c>
      <c r="B321" s="146" t="str">
        <f t="shared" si="4"/>
        <v>Gross Budg. Central Govt. Public Sector Debt, Foreign currency US$</v>
      </c>
    </row>
    <row r="322" spans="1:2" x14ac:dyDescent="0.25">
      <c r="A322" s="146" t="str">
        <f t="shared" si="3"/>
        <v>DP.DOD.DLDS.CR.MV.BC.CD</v>
      </c>
      <c r="B322" s="146" t="str">
        <f t="shared" si="4"/>
        <v>Gross Budg. Central Govt. Public Sector Debt securities at market value US$</v>
      </c>
    </row>
    <row r="323" spans="1:2" x14ac:dyDescent="0.25">
      <c r="A323" s="146" t="str">
        <f t="shared" si="3"/>
        <v>DP.DOD.DECT.CR.NF.CD</v>
      </c>
      <c r="B323" s="146" t="str">
        <f t="shared" si="4"/>
        <v>Gross Nonfinancial Public Corporations Debt (PSDNFPC) US$</v>
      </c>
    </row>
    <row r="324" spans="1:2" x14ac:dyDescent="0.25">
      <c r="A324" s="146" t="str">
        <f t="shared" si="3"/>
        <v>DP.DOD.DSTC.CR.NF.CD</v>
      </c>
      <c r="B324" s="146" t="str">
        <f t="shared" si="4"/>
        <v>Short-term by original maturity (PSDNFPC, ST) US$</v>
      </c>
    </row>
    <row r="325" spans="1:2" x14ac:dyDescent="0.25">
      <c r="A325" s="146" t="str">
        <f t="shared" si="3"/>
        <v>DP.DOD.DSCD.CR.NF.CD</v>
      </c>
      <c r="B325" s="146" t="str">
        <f t="shared" si="4"/>
        <v>Currency and deposits (PSDNFPC, ST) US$</v>
      </c>
    </row>
    <row r="326" spans="1:2" x14ac:dyDescent="0.25">
      <c r="A326" s="146" t="str">
        <f t="shared" si="3"/>
        <v>DP.DOD.DSDS.CR.NF.CD</v>
      </c>
      <c r="B326" s="146" t="str">
        <f t="shared" si="4"/>
        <v>Debt securities (PSDNFPC, ST) US$</v>
      </c>
    </row>
    <row r="327" spans="1:2" x14ac:dyDescent="0.25">
      <c r="A327" s="146" t="str">
        <f t="shared" si="3"/>
        <v>DP.DOD.DSLO.CR.NF.CD</v>
      </c>
      <c r="B327" s="146" t="str">
        <f t="shared" si="4"/>
        <v>Loans (PSDNFPC, ST) US$</v>
      </c>
    </row>
    <row r="328" spans="1:2" x14ac:dyDescent="0.25">
      <c r="A328" s="146" t="str">
        <f t="shared" si="3"/>
        <v>DP.DOD.DSIN.CR.NF.CD</v>
      </c>
      <c r="B328" s="146" t="str">
        <f t="shared" si="4"/>
        <v>Insurance, pensions, and standardized guarantee schemes (PSDNFPC, ST) US$</v>
      </c>
    </row>
    <row r="329" spans="1:2" x14ac:dyDescent="0.25">
      <c r="A329" s="146" t="str">
        <f t="shared" si="3"/>
        <v>DP.DOD.DSOA.CR.NF.CD</v>
      </c>
      <c r="B329" s="146" t="str">
        <f t="shared" si="4"/>
        <v>Other accounts payable (PSDNFPC, ST) US$</v>
      </c>
    </row>
    <row r="330" spans="1:2" x14ac:dyDescent="0.25">
      <c r="A330" s="146" t="str">
        <f t="shared" si="3"/>
        <v>DP.DOD.DLTC.CR.NF.CD</v>
      </c>
      <c r="B330" s="146" t="str">
        <f t="shared" si="4"/>
        <v>Long-term, by original maturity (PSDNFPC, LT) US$</v>
      </c>
    </row>
    <row r="331" spans="1:2" x14ac:dyDescent="0.25">
      <c r="A331" s="146" t="str">
        <f t="shared" si="3"/>
        <v>DP.DOD.DLTC.CR.L1.NF.CD</v>
      </c>
      <c r="B331" s="146" t="str">
        <f t="shared" si="4"/>
        <v>With payment due in one year or less (PSDNFPC, LT, &lt;1yr) US$</v>
      </c>
    </row>
    <row r="332" spans="1:2" x14ac:dyDescent="0.25">
      <c r="A332" s="146" t="str">
        <f t="shared" si="3"/>
        <v>DP.DOD.DLCD.CR.L1.NF.CD</v>
      </c>
      <c r="B332" s="146" t="str">
        <f t="shared" si="4"/>
        <v>Currency and deposits (PSDNFPC, LT, &lt;1yr) US$</v>
      </c>
    </row>
    <row r="333" spans="1:2" x14ac:dyDescent="0.25">
      <c r="A333" s="146" t="str">
        <f t="shared" si="3"/>
        <v>DP.DOD.DLDS.CR.L1.NF.CD</v>
      </c>
      <c r="B333" s="146" t="str">
        <f t="shared" si="4"/>
        <v>Debt securities (PSDNFPC, LT, &lt;1yr) US$</v>
      </c>
    </row>
    <row r="334" spans="1:2" x14ac:dyDescent="0.25">
      <c r="A334" s="146" t="str">
        <f t="shared" si="3"/>
        <v>DP.DOD.DLLO.CR.L1.NF.CD</v>
      </c>
      <c r="B334" s="146" t="str">
        <f t="shared" si="4"/>
        <v>Loans (PSDNFPC, LT, &lt;1yr) US$</v>
      </c>
    </row>
    <row r="335" spans="1:2" x14ac:dyDescent="0.25">
      <c r="A335" s="146" t="str">
        <f t="shared" si="3"/>
        <v>DP.DOD.DLIN.CR.L1.NF.CD</v>
      </c>
      <c r="B335" s="146" t="str">
        <f t="shared" si="4"/>
        <v>Insurance, pensions, and standardized guarantee schemes (PSDNFPC, LT, &lt;1yr) US$</v>
      </c>
    </row>
    <row r="336" spans="1:2" x14ac:dyDescent="0.25">
      <c r="A336" s="146" t="str">
        <f t="shared" si="3"/>
        <v>DP.DOD.DLOA.CR.L1.NF.CD</v>
      </c>
      <c r="B336" s="146" t="str">
        <f t="shared" si="4"/>
        <v>Other accounts payable (PSDNFPC, LT, &lt;1yr) US$</v>
      </c>
    </row>
    <row r="337" spans="1:2" x14ac:dyDescent="0.25">
      <c r="A337" s="146" t="str">
        <f t="shared" si="3"/>
        <v>DP.DOD.DLTC.CR.M1.NF.CD</v>
      </c>
      <c r="B337" s="146" t="str">
        <f t="shared" si="4"/>
        <v>With payment due in more than one year (PSDNFPC, LT, &gt;1yr) US$</v>
      </c>
    </row>
    <row r="338" spans="1:2" x14ac:dyDescent="0.25">
      <c r="A338" s="146" t="str">
        <f t="shared" si="3"/>
        <v>DP.DOD.DLSD.CR.M1.NF.CD</v>
      </c>
      <c r="B338" s="146" t="str">
        <f t="shared" si="4"/>
        <v>Special Drawing Rights (SDRs) (PSDNFPC, LT, &gt;1yr) US$</v>
      </c>
    </row>
    <row r="339" spans="1:2" x14ac:dyDescent="0.25">
      <c r="A339" s="146" t="str">
        <f t="shared" si="3"/>
        <v>DP.DOD.DLCD.CR.M1.NF.CD</v>
      </c>
      <c r="B339" s="146" t="str">
        <f t="shared" si="4"/>
        <v>Currency and deposits (PSDNFPC, LT, &gt;1yr) US$</v>
      </c>
    </row>
    <row r="340" spans="1:2" x14ac:dyDescent="0.25">
      <c r="A340" s="146" t="str">
        <f t="shared" si="3"/>
        <v>DP.DOD.DLDS.CR.M1.NF.CD</v>
      </c>
      <c r="B340" s="146" t="str">
        <f t="shared" si="4"/>
        <v>Debt securities (PSDNFPC, LT, &gt;1yr) US$</v>
      </c>
    </row>
    <row r="341" spans="1:2" x14ac:dyDescent="0.25">
      <c r="A341" s="146" t="str">
        <f t="shared" si="3"/>
        <v>DP.DOD.DLLO.CR.M1.NF.CD</v>
      </c>
      <c r="B341" s="146" t="str">
        <f t="shared" si="4"/>
        <v>Loans (PSDNFPC, LT, &gt;1yr) US$</v>
      </c>
    </row>
    <row r="342" spans="1:2" x14ac:dyDescent="0.25">
      <c r="A342" s="146" t="str">
        <f t="shared" si="3"/>
        <v>DP.DOD.DLIN.CR.M1.NF.CD</v>
      </c>
      <c r="B342" s="146" t="str">
        <f t="shared" si="4"/>
        <v>Insurance, pensions, and standardized guarantee schemes (PSDNFPC, LT, &gt;1yr) US$</v>
      </c>
    </row>
    <row r="343" spans="1:2" x14ac:dyDescent="0.25">
      <c r="A343" s="146" t="str">
        <f t="shared" si="3"/>
        <v>DP.DOD.DLOA.CR.M1.NF.CD</v>
      </c>
      <c r="B343" s="146" t="str">
        <f t="shared" si="4"/>
        <v>Other accounts payable (PSDNFPC, LT, &gt;1yr) US$</v>
      </c>
    </row>
    <row r="344" spans="1:2" x14ac:dyDescent="0.25">
      <c r="A344" s="146" t="str">
        <f t="shared" si="3"/>
        <v>DP.DOD.DLSD.CR.NF.CD</v>
      </c>
      <c r="B344" s="146" t="str">
        <f t="shared" si="4"/>
        <v>Special Drawing Rights (SDRs) (PSDNFPC) US$</v>
      </c>
    </row>
    <row r="345" spans="1:2" x14ac:dyDescent="0.25">
      <c r="A345" s="146" t="str">
        <f t="shared" si="3"/>
        <v>DP.DOD.DLCD.CR.NF.CD</v>
      </c>
      <c r="B345" s="146" t="str">
        <f t="shared" si="4"/>
        <v>Currency and deposits (PSDNFPC) US$</v>
      </c>
    </row>
    <row r="346" spans="1:2" x14ac:dyDescent="0.25">
      <c r="A346" s="146" t="str">
        <f t="shared" si="3"/>
        <v>DP.DOD.DLDS.CR.NF.CD</v>
      </c>
      <c r="B346" s="146" t="str">
        <f t="shared" si="4"/>
        <v>Debt securities (PSDNFPC) US$</v>
      </c>
    </row>
    <row r="347" spans="1:2" x14ac:dyDescent="0.25">
      <c r="A347" s="146" t="str">
        <f t="shared" si="3"/>
        <v>DP.DOD.DLLO.CR.NF.CD</v>
      </c>
      <c r="B347" s="146" t="str">
        <f t="shared" si="4"/>
        <v>Loans (PSDNFPC) US$</v>
      </c>
    </row>
    <row r="348" spans="1:2" x14ac:dyDescent="0.25">
      <c r="A348" s="146" t="str">
        <f t="shared" si="3"/>
        <v>DP.DOD.DLIN.CR.NF.CD</v>
      </c>
      <c r="B348" s="146" t="str">
        <f t="shared" si="4"/>
        <v>Insurance, pensions, and standardized guarantee schemes (PSDNFPC) US$</v>
      </c>
    </row>
    <row r="349" spans="1:2" x14ac:dyDescent="0.25">
      <c r="A349" s="146" t="str">
        <f t="shared" si="3"/>
        <v>DP.DOD.DLOA.CR.NF.CD</v>
      </c>
      <c r="B349" s="146" t="str">
        <f t="shared" si="4"/>
        <v>Other accounts payable (PSDNFPC) US$</v>
      </c>
    </row>
    <row r="350" spans="1:2" x14ac:dyDescent="0.25">
      <c r="A350" s="146" t="str">
        <f t="shared" si="3"/>
        <v>DP.DOD.DECD.CR.NF.CD</v>
      </c>
      <c r="B350" s="146" t="str">
        <f t="shared" si="4"/>
        <v>Gross Nonfinancial Public Corporations Debt, Domestic creditors  US$</v>
      </c>
    </row>
    <row r="351" spans="1:2" x14ac:dyDescent="0.25">
      <c r="A351" s="146" t="str">
        <f t="shared" si="3"/>
        <v>DP.DOD.DECX.CR.NF.CD</v>
      </c>
      <c r="B351" s="146" t="str">
        <f t="shared" si="4"/>
        <v>Gross Nonfinancial Public Corporations Debt, External creditors  US$</v>
      </c>
    </row>
    <row r="352" spans="1:2" x14ac:dyDescent="0.25">
      <c r="A352" s="146" t="str">
        <f t="shared" si="3"/>
        <v>DP.DOD.DECN.CR.NF.CD</v>
      </c>
      <c r="B352" s="146" t="str">
        <f t="shared" si="4"/>
        <v>Gross Nonfinancial Public Corporations Debt, Domestic currency  US$</v>
      </c>
    </row>
    <row r="353" spans="1:2" x14ac:dyDescent="0.25">
      <c r="A353" s="146" t="str">
        <f t="shared" si="3"/>
        <v>DP.DOD.DECF.CR.NF.CD</v>
      </c>
      <c r="B353" s="146" t="str">
        <f t="shared" si="4"/>
        <v>Gross Nonfinancial Public Corporations Debt, Foreign currency  US$</v>
      </c>
    </row>
    <row r="354" spans="1:2" x14ac:dyDescent="0.25">
      <c r="A354" s="146" t="str">
        <f t="shared" si="3"/>
        <v>DP.DOD.DLDS.CR.MV.NF.CD</v>
      </c>
      <c r="B354" s="146" t="str">
        <f t="shared" si="4"/>
        <v>Gross Nonfinancial Public Corporations Debt securities at market value US$</v>
      </c>
    </row>
    <row r="355" spans="1:2" x14ac:dyDescent="0.25">
      <c r="A355" s="146" t="str">
        <f t="shared" si="3"/>
        <v>DP.DOD.DECT.CR.FC.CD</v>
      </c>
      <c r="B355" s="146" t="str">
        <f t="shared" si="4"/>
        <v>Gross Financial Public Corporations Debt (PSDFPC, LT, &gt;1yr) US$</v>
      </c>
    </row>
    <row r="356" spans="1:2" x14ac:dyDescent="0.25">
      <c r="A356" s="146" t="str">
        <f t="shared" ref="A356:A419" si="5">A132&amp;".CD"</f>
        <v>DP.DOD.DSTC.CR.FC.CD</v>
      </c>
      <c r="B356" s="146" t="str">
        <f t="shared" ref="B356:B419" si="6">B132&amp;" US$"</f>
        <v>Short-term by original maturity (PSDFPC, ST) US$</v>
      </c>
    </row>
    <row r="357" spans="1:2" x14ac:dyDescent="0.25">
      <c r="A357" s="146" t="str">
        <f t="shared" si="5"/>
        <v>DP.DOD.DSCD.CR.FC.CD</v>
      </c>
      <c r="B357" s="146" t="str">
        <f t="shared" si="6"/>
        <v>Currency and deposits (PSDFPC, ST) US$</v>
      </c>
    </row>
    <row r="358" spans="1:2" x14ac:dyDescent="0.25">
      <c r="A358" s="146" t="str">
        <f t="shared" si="5"/>
        <v>DP.DOD.DSDS.CR.FC.CD</v>
      </c>
      <c r="B358" s="146" t="str">
        <f t="shared" si="6"/>
        <v>Debt securities (PSDFPC, ST) US$</v>
      </c>
    </row>
    <row r="359" spans="1:2" x14ac:dyDescent="0.25">
      <c r="A359" s="146" t="str">
        <f t="shared" si="5"/>
        <v>DP.DOD.DSLO.CR.FC.CD</v>
      </c>
      <c r="B359" s="146" t="str">
        <f t="shared" si="6"/>
        <v>Loans (PSDFPC, ST) US$</v>
      </c>
    </row>
    <row r="360" spans="1:2" x14ac:dyDescent="0.25">
      <c r="A360" s="146" t="str">
        <f t="shared" si="5"/>
        <v>DP.DOD.DSIN.CR.FC.CD</v>
      </c>
      <c r="B360" s="146" t="str">
        <f t="shared" si="6"/>
        <v>Insurance, pensions, and standardized guarantee schemes (PSDFPC, ST) US$</v>
      </c>
    </row>
    <row r="361" spans="1:2" x14ac:dyDescent="0.25">
      <c r="A361" s="146" t="str">
        <f t="shared" si="5"/>
        <v>DP.DOD.DSOA.CR.FC.CD</v>
      </c>
      <c r="B361" s="146" t="str">
        <f t="shared" si="6"/>
        <v>Other accounts payable (PSDFPC, ST) US$</v>
      </c>
    </row>
    <row r="362" spans="1:2" x14ac:dyDescent="0.25">
      <c r="A362" s="146" t="str">
        <f t="shared" si="5"/>
        <v>DP.DOD.DLTC.CR.FC.CD</v>
      </c>
      <c r="B362" s="146" t="str">
        <f t="shared" si="6"/>
        <v>Long-term, by original maturity (PSDFPC, LT) US$</v>
      </c>
    </row>
    <row r="363" spans="1:2" x14ac:dyDescent="0.25">
      <c r="A363" s="146" t="str">
        <f t="shared" si="5"/>
        <v>DP.DOD.DLTC.CR.L1.FC.CD</v>
      </c>
      <c r="B363" s="146" t="str">
        <f t="shared" si="6"/>
        <v>With payment due in one year or less (PSDFPC, LT, &lt;1yr) US$</v>
      </c>
    </row>
    <row r="364" spans="1:2" x14ac:dyDescent="0.25">
      <c r="A364" s="146" t="str">
        <f t="shared" si="5"/>
        <v>DP.DOD.DLCD.CR.L1.FC.CD</v>
      </c>
      <c r="B364" s="146" t="str">
        <f t="shared" si="6"/>
        <v>Currency and deposits (PSDFPC, LT, &lt;1yr) US$</v>
      </c>
    </row>
    <row r="365" spans="1:2" x14ac:dyDescent="0.25">
      <c r="A365" s="146" t="str">
        <f t="shared" si="5"/>
        <v>DP.DOD.DLDS.CR.L1.FC.CD</v>
      </c>
      <c r="B365" s="146" t="str">
        <f t="shared" si="6"/>
        <v>Debt securities (PSDFPC, LT, &lt;1yr) US$</v>
      </c>
    </row>
    <row r="366" spans="1:2" x14ac:dyDescent="0.25">
      <c r="A366" s="146" t="str">
        <f t="shared" si="5"/>
        <v>DP.DOD.DLLO.CR.L1.FC.CD</v>
      </c>
      <c r="B366" s="146" t="str">
        <f t="shared" si="6"/>
        <v>Loans (PSDFPC, LT, &lt;1yr) US$</v>
      </c>
    </row>
    <row r="367" spans="1:2" x14ac:dyDescent="0.25">
      <c r="A367" s="146" t="str">
        <f t="shared" si="5"/>
        <v>DP.DOD.DLIN.CR.L1.FC.CD</v>
      </c>
      <c r="B367" s="146" t="str">
        <f t="shared" si="6"/>
        <v>Insurance, pensions, and standardized guarantee schemes (PSDFPC, LT, &lt;1yr) US$</v>
      </c>
    </row>
    <row r="368" spans="1:2" x14ac:dyDescent="0.25">
      <c r="A368" s="146" t="str">
        <f t="shared" si="5"/>
        <v>DP.DOD.DLOA.CR.L1.FC.CD</v>
      </c>
      <c r="B368" s="146" t="str">
        <f t="shared" si="6"/>
        <v>Other accounts payable (PSDFPC, LT, &lt;1yr) US$</v>
      </c>
    </row>
    <row r="369" spans="1:2" x14ac:dyDescent="0.25">
      <c r="A369" s="146" t="str">
        <f t="shared" si="5"/>
        <v>DP.DOD.DLTC.CR.M1.FC.CD</v>
      </c>
      <c r="B369" s="146" t="str">
        <f t="shared" si="6"/>
        <v>With payment due in more than one year (PSDFPC, LT, &gt;1yr) US$</v>
      </c>
    </row>
    <row r="370" spans="1:2" x14ac:dyDescent="0.25">
      <c r="A370" s="146" t="str">
        <f t="shared" si="5"/>
        <v>DP.DOD.DLSD.CR.M1.FC.CD</v>
      </c>
      <c r="B370" s="146" t="str">
        <f t="shared" si="6"/>
        <v>Special Drawing Rights (SDRs) (PSDFPC, LT, &gt;1yr) US$</v>
      </c>
    </row>
    <row r="371" spans="1:2" x14ac:dyDescent="0.25">
      <c r="A371" s="146" t="str">
        <f t="shared" si="5"/>
        <v>DP.DOD.DLCD.CR.M1.FC.CD</v>
      </c>
      <c r="B371" s="146" t="str">
        <f t="shared" si="6"/>
        <v>Currency and deposits (PSDFPC, LT, &gt;1yr) US$</v>
      </c>
    </row>
    <row r="372" spans="1:2" x14ac:dyDescent="0.25">
      <c r="A372" s="146" t="str">
        <f t="shared" si="5"/>
        <v>DP.DOD.DLDS.CR.M1.FC.CD</v>
      </c>
      <c r="B372" s="146" t="str">
        <f t="shared" si="6"/>
        <v>Debt securities (PSDFPC, LT, &gt;1yr) US$</v>
      </c>
    </row>
    <row r="373" spans="1:2" x14ac:dyDescent="0.25">
      <c r="A373" s="146" t="str">
        <f t="shared" si="5"/>
        <v>DP.DOD.DLLO.CR.M1.FC.CD</v>
      </c>
      <c r="B373" s="146" t="str">
        <f t="shared" si="6"/>
        <v>Loans (PSDFPC, LT, &gt;1yr) US$</v>
      </c>
    </row>
    <row r="374" spans="1:2" x14ac:dyDescent="0.25">
      <c r="A374" s="146" t="str">
        <f t="shared" si="5"/>
        <v>DP.DOD.DLIN.CR.M1.FC.CD</v>
      </c>
      <c r="B374" s="146" t="str">
        <f t="shared" si="6"/>
        <v>Insurance, pensions, and standardized guarantee schemes (PSDFPC, LT, &gt;1yr) US$</v>
      </c>
    </row>
    <row r="375" spans="1:2" x14ac:dyDescent="0.25">
      <c r="A375" s="146" t="str">
        <f t="shared" si="5"/>
        <v>DP.DOD.DLOA.CR.M1.FC.CD</v>
      </c>
      <c r="B375" s="146" t="str">
        <f t="shared" si="6"/>
        <v>Other accounts payable (PSDFPC, LT, &gt;1yr) US$</v>
      </c>
    </row>
    <row r="376" spans="1:2" x14ac:dyDescent="0.25">
      <c r="A376" s="146" t="str">
        <f t="shared" si="5"/>
        <v>DP.DOD.DLSD.CR.FC.CD</v>
      </c>
      <c r="B376" s="146" t="str">
        <f t="shared" si="6"/>
        <v>Special Drawing Rights (SDRs) (PSDFPC) US$</v>
      </c>
    </row>
    <row r="377" spans="1:2" x14ac:dyDescent="0.25">
      <c r="A377" s="146" t="str">
        <f t="shared" si="5"/>
        <v>DP.DOD.DLCD.CR.FC.CD</v>
      </c>
      <c r="B377" s="146" t="str">
        <f t="shared" si="6"/>
        <v>Currency and deposits (PSDFPC) US$</v>
      </c>
    </row>
    <row r="378" spans="1:2" x14ac:dyDescent="0.25">
      <c r="A378" s="146" t="str">
        <f t="shared" si="5"/>
        <v>DP.DOD.DLDS.CR.FC.CD</v>
      </c>
      <c r="B378" s="146" t="str">
        <f t="shared" si="6"/>
        <v>Debt securities (PSDFPC) US$</v>
      </c>
    </row>
    <row r="379" spans="1:2" x14ac:dyDescent="0.25">
      <c r="A379" s="146" t="str">
        <f t="shared" si="5"/>
        <v>DP.DOD.DLLO.CR.FC.CD</v>
      </c>
      <c r="B379" s="146" t="str">
        <f t="shared" si="6"/>
        <v>Loans (PSDFPC) US$</v>
      </c>
    </row>
    <row r="380" spans="1:2" x14ac:dyDescent="0.25">
      <c r="A380" s="146" t="str">
        <f t="shared" si="5"/>
        <v>DP.DOD.DLIN.CR.FC.CD</v>
      </c>
      <c r="B380" s="146" t="str">
        <f t="shared" si="6"/>
        <v>Insurance, pensions, and standardized guarantee schemes (PSDFPC) US$</v>
      </c>
    </row>
    <row r="381" spans="1:2" x14ac:dyDescent="0.25">
      <c r="A381" s="146" t="str">
        <f t="shared" si="5"/>
        <v>DP.DOD.DLOA.CR.FC.CD</v>
      </c>
      <c r="B381" s="146" t="str">
        <f t="shared" si="6"/>
        <v>Other accounts payable (PSDFPC) US$</v>
      </c>
    </row>
    <row r="382" spans="1:2" x14ac:dyDescent="0.25">
      <c r="A382" s="146" t="str">
        <f t="shared" si="5"/>
        <v>DP.DOD.DECD.CR.FC.CD</v>
      </c>
      <c r="B382" s="146" t="str">
        <f t="shared" si="6"/>
        <v>Gross Financial Public Corporations Debt, Domestic creditors  US$</v>
      </c>
    </row>
    <row r="383" spans="1:2" x14ac:dyDescent="0.25">
      <c r="A383" s="146" t="str">
        <f t="shared" si="5"/>
        <v>DP.DOD.DECX.CR.FC.CD</v>
      </c>
      <c r="B383" s="146" t="str">
        <f t="shared" si="6"/>
        <v>Gross Financial Public Corporations Debt, External creditors  US$</v>
      </c>
    </row>
    <row r="384" spans="1:2" x14ac:dyDescent="0.25">
      <c r="A384" s="146" t="str">
        <f t="shared" si="5"/>
        <v>DP.DOD.DECN.CR.FC.CD</v>
      </c>
      <c r="B384" s="146" t="str">
        <f t="shared" si="6"/>
        <v>Gross Financial Public Corporations Debt, Domestic currency  US$</v>
      </c>
    </row>
    <row r="385" spans="1:2" x14ac:dyDescent="0.25">
      <c r="A385" s="146" t="str">
        <f t="shared" si="5"/>
        <v>DP.DOD.DECF.CR.FC.CD</v>
      </c>
      <c r="B385" s="146" t="str">
        <f t="shared" si="6"/>
        <v>Gross Financial Public Corporations Debt, Foreign currency  US$</v>
      </c>
    </row>
    <row r="386" spans="1:2" x14ac:dyDescent="0.25">
      <c r="A386" s="146" t="str">
        <f t="shared" si="5"/>
        <v>DP.DOD.DLDS.CR.MV.FC.CD</v>
      </c>
      <c r="B386" s="146" t="str">
        <f t="shared" si="6"/>
        <v>Gross Financial Public Corporations Debt securities at market value US$</v>
      </c>
    </row>
    <row r="387" spans="1:2" x14ac:dyDescent="0.25">
      <c r="A387" s="146" t="str">
        <f t="shared" si="5"/>
        <v>DP.DOD.DECT.CR.PS.CD</v>
      </c>
      <c r="B387" s="146" t="str">
        <f t="shared" si="6"/>
        <v>Gross Public Sector Debt (PSDT) US$</v>
      </c>
    </row>
    <row r="388" spans="1:2" x14ac:dyDescent="0.25">
      <c r="A388" s="146" t="str">
        <f t="shared" si="5"/>
        <v>DP.DOD.DSTC.CR.PS.CD</v>
      </c>
      <c r="B388" s="146" t="str">
        <f t="shared" si="6"/>
        <v>Short-term by original maturity (PSDT) US$</v>
      </c>
    </row>
    <row r="389" spans="1:2" x14ac:dyDescent="0.25">
      <c r="A389" s="146" t="str">
        <f t="shared" si="5"/>
        <v>DP.DOD.DSCD.CR.PS.CD</v>
      </c>
      <c r="B389" s="146" t="str">
        <f t="shared" si="6"/>
        <v>Currency and deposits (PSDT) US$</v>
      </c>
    </row>
    <row r="390" spans="1:2" x14ac:dyDescent="0.25">
      <c r="A390" s="146" t="str">
        <f t="shared" si="5"/>
        <v>DP.DOD.DSDS.CR.PS.CD</v>
      </c>
      <c r="B390" s="146" t="str">
        <f t="shared" si="6"/>
        <v>Debt securities (PSDT) US$</v>
      </c>
    </row>
    <row r="391" spans="1:2" x14ac:dyDescent="0.25">
      <c r="A391" s="146" t="str">
        <f t="shared" si="5"/>
        <v>DP.DOD.DSLO.CR.PS.CD</v>
      </c>
      <c r="B391" s="146" t="str">
        <f t="shared" si="6"/>
        <v>Loans (PSDT) US$</v>
      </c>
    </row>
    <row r="392" spans="1:2" x14ac:dyDescent="0.25">
      <c r="A392" s="146" t="str">
        <f t="shared" si="5"/>
        <v>DP.DOD.DSIN.CR.PS.CD</v>
      </c>
      <c r="B392" s="146" t="str">
        <f t="shared" si="6"/>
        <v>Insurance, pensions, and standardized guarantee schemes (PSDT) US$</v>
      </c>
    </row>
    <row r="393" spans="1:2" x14ac:dyDescent="0.25">
      <c r="A393" s="146" t="str">
        <f t="shared" si="5"/>
        <v>DP.DOD.DSOA.CR.PS.CD</v>
      </c>
      <c r="B393" s="146" t="str">
        <f t="shared" si="6"/>
        <v>Other accounts payable (PSDT) US$</v>
      </c>
    </row>
    <row r="394" spans="1:2" x14ac:dyDescent="0.25">
      <c r="A394" s="146" t="str">
        <f t="shared" si="5"/>
        <v>DP.DOD.DLTC.CR.PS.CD</v>
      </c>
      <c r="B394" s="146" t="str">
        <f t="shared" si="6"/>
        <v>Long-term, by original maturity (PSDT, LT) US$</v>
      </c>
    </row>
    <row r="395" spans="1:2" x14ac:dyDescent="0.25">
      <c r="A395" s="146" t="str">
        <f t="shared" si="5"/>
        <v>DP.DOD.DLTC.CR.L1.PS.CD</v>
      </c>
      <c r="B395" s="146" t="str">
        <f t="shared" si="6"/>
        <v>With payment due in one year or less (PSDT, LT,&lt;1yr) US$</v>
      </c>
    </row>
    <row r="396" spans="1:2" x14ac:dyDescent="0.25">
      <c r="A396" s="146" t="str">
        <f t="shared" si="5"/>
        <v>DP.DOD.DLCD.CR.L1.PS.CD</v>
      </c>
      <c r="B396" s="146" t="str">
        <f t="shared" si="6"/>
        <v>Currency and deposits (PSDT, LT,&lt;1yr) US$</v>
      </c>
    </row>
    <row r="397" spans="1:2" x14ac:dyDescent="0.25">
      <c r="A397" s="146" t="str">
        <f t="shared" si="5"/>
        <v>DP.DOD.DLDS.CR.L1.PS.CD</v>
      </c>
      <c r="B397" s="146" t="str">
        <f t="shared" si="6"/>
        <v>Debt securities (PSDT, LT,&lt;1yr) US$</v>
      </c>
    </row>
    <row r="398" spans="1:2" x14ac:dyDescent="0.25">
      <c r="A398" s="146" t="str">
        <f t="shared" si="5"/>
        <v>DP.DOD.DLLO.CR.L1.PS.CD</v>
      </c>
      <c r="B398" s="146" t="str">
        <f t="shared" si="6"/>
        <v>Loans (PSDT, LT,&lt;1yr) US$</v>
      </c>
    </row>
    <row r="399" spans="1:2" x14ac:dyDescent="0.25">
      <c r="A399" s="146" t="str">
        <f t="shared" si="5"/>
        <v>DP.DOD.DLIN.CR.L1.PS.CD</v>
      </c>
      <c r="B399" s="146" t="str">
        <f t="shared" si="6"/>
        <v>Insurance, pensions, and standardized guarantee schemes (PSDT, LT,&lt;1yr) US$</v>
      </c>
    </row>
    <row r="400" spans="1:2" x14ac:dyDescent="0.25">
      <c r="A400" s="146" t="str">
        <f t="shared" si="5"/>
        <v>DP.DOD.DLOA.CR.L1.PS.CD</v>
      </c>
      <c r="B400" s="146" t="str">
        <f t="shared" si="6"/>
        <v>Other accounts payable (PSDT, LT,&lt;1yr) US$</v>
      </c>
    </row>
    <row r="401" spans="1:2" x14ac:dyDescent="0.25">
      <c r="A401" s="146" t="str">
        <f t="shared" si="5"/>
        <v>DP.DOD.DLTC.CR.M1.PS.CD</v>
      </c>
      <c r="B401" s="146" t="str">
        <f t="shared" si="6"/>
        <v>With payment due in more than one year (PSDT, LT, &gt;1yr) US$</v>
      </c>
    </row>
    <row r="402" spans="1:2" x14ac:dyDescent="0.25">
      <c r="A402" s="146" t="str">
        <f t="shared" si="5"/>
        <v>DP.DOD.DLSD.CR.M1.PS.CD</v>
      </c>
      <c r="B402" s="146" t="str">
        <f t="shared" si="6"/>
        <v>Special Drawing Rights (SDRs) (PSDT, LT, &gt;1yr) US$</v>
      </c>
    </row>
    <row r="403" spans="1:2" x14ac:dyDescent="0.25">
      <c r="A403" s="146" t="str">
        <f t="shared" si="5"/>
        <v>DP.DOD.DLCD.CR.M1.PS.CD</v>
      </c>
      <c r="B403" s="146" t="str">
        <f t="shared" si="6"/>
        <v>Currency and deposits (PSDT, LT, &gt;1yr) US$</v>
      </c>
    </row>
    <row r="404" spans="1:2" x14ac:dyDescent="0.25">
      <c r="A404" s="146" t="str">
        <f t="shared" si="5"/>
        <v>DP.DOD.DLDS.CR.M1.PS.CD</v>
      </c>
      <c r="B404" s="146" t="str">
        <f t="shared" si="6"/>
        <v>Debt securities (PSDT, LT, &gt;1yr) US$</v>
      </c>
    </row>
    <row r="405" spans="1:2" x14ac:dyDescent="0.25">
      <c r="A405" s="146" t="str">
        <f t="shared" si="5"/>
        <v>DP.DOD.DLLO.CR.M1.PS.CD</v>
      </c>
      <c r="B405" s="146" t="str">
        <f t="shared" si="6"/>
        <v>Loans (PSDT, LT, &gt;1yr) US$</v>
      </c>
    </row>
    <row r="406" spans="1:2" x14ac:dyDescent="0.25">
      <c r="A406" s="146" t="str">
        <f t="shared" si="5"/>
        <v>DP.DOD.DLIN.CR.M1.PS.CD</v>
      </c>
      <c r="B406" s="146" t="str">
        <f t="shared" si="6"/>
        <v>Insurance, pensions, and standardized guarantee schemes (PSDT, LT, &gt;1yr) US$</v>
      </c>
    </row>
    <row r="407" spans="1:2" x14ac:dyDescent="0.25">
      <c r="A407" s="146" t="str">
        <f t="shared" si="5"/>
        <v>DP.DOD.DLOA.CR.M1.PS.CD</v>
      </c>
      <c r="B407" s="146" t="str">
        <f t="shared" si="6"/>
        <v>Other accounts payable (PSDT, LT, &gt;1yr) US$</v>
      </c>
    </row>
    <row r="408" spans="1:2" x14ac:dyDescent="0.25">
      <c r="A408" s="146" t="str">
        <f t="shared" si="5"/>
        <v>DP.DOD.DLSD.CR.PS.CD</v>
      </c>
      <c r="B408" s="146" t="str">
        <f t="shared" si="6"/>
        <v>Special Drawing Rights (SDRs) (PSDT, LT) US$</v>
      </c>
    </row>
    <row r="409" spans="1:2" x14ac:dyDescent="0.25">
      <c r="A409" s="146" t="str">
        <f t="shared" si="5"/>
        <v>DP.DOD.DLCD.CR.PS.CD</v>
      </c>
      <c r="B409" s="146" t="str">
        <f t="shared" si="6"/>
        <v>Currency and deposits (PSDT, LT) US$</v>
      </c>
    </row>
    <row r="410" spans="1:2" x14ac:dyDescent="0.25">
      <c r="A410" s="146" t="str">
        <f t="shared" si="5"/>
        <v>DP.DOD.DLDS.CR.PS.CD</v>
      </c>
      <c r="B410" s="146" t="str">
        <f t="shared" si="6"/>
        <v>Debt securities (PSDT, LT) US$</v>
      </c>
    </row>
    <row r="411" spans="1:2" x14ac:dyDescent="0.25">
      <c r="A411" s="146" t="str">
        <f t="shared" si="5"/>
        <v>DP.DOD.DLLO.CR.PS.CD</v>
      </c>
      <c r="B411" s="146" t="str">
        <f t="shared" si="6"/>
        <v>Loans (PSDT, LT) US$</v>
      </c>
    </row>
    <row r="412" spans="1:2" x14ac:dyDescent="0.25">
      <c r="A412" s="146" t="str">
        <f t="shared" si="5"/>
        <v>DP.DOD.DLIN.CR.PS.CD</v>
      </c>
      <c r="B412" s="146" t="str">
        <f t="shared" si="6"/>
        <v>Insurance, pensions, and standardized guarantee schemes (PSDT, LT) US$</v>
      </c>
    </row>
    <row r="413" spans="1:2" x14ac:dyDescent="0.25">
      <c r="A413" s="146" t="str">
        <f t="shared" si="5"/>
        <v>DP.DOD.DLOA.CR.PS.CD</v>
      </c>
      <c r="B413" s="146" t="str">
        <f t="shared" si="6"/>
        <v>Other accounts payable /8 US$</v>
      </c>
    </row>
    <row r="414" spans="1:2" x14ac:dyDescent="0.25">
      <c r="A414" s="146" t="str">
        <f t="shared" si="5"/>
        <v>DP.DOD.DECD.CR.PS.CD</v>
      </c>
      <c r="B414" s="146" t="str">
        <f t="shared" si="6"/>
        <v>Gross Public Sector Debt, Domestic creditors  US$</v>
      </c>
    </row>
    <row r="415" spans="1:2" x14ac:dyDescent="0.25">
      <c r="A415" s="146" t="str">
        <f t="shared" si="5"/>
        <v>DP.DOD.DECX.CR.PS.CD</v>
      </c>
      <c r="B415" s="146" t="str">
        <f t="shared" si="6"/>
        <v>Gross Public Sector Debt, External creditors  US$</v>
      </c>
    </row>
    <row r="416" spans="1:2" x14ac:dyDescent="0.25">
      <c r="A416" s="146" t="str">
        <f t="shared" si="5"/>
        <v>DP.DOD.DECN.CR.PS.CD</v>
      </c>
      <c r="B416" s="146" t="str">
        <f t="shared" si="6"/>
        <v>Gross Public Sector Debt, Domestic currency  US$</v>
      </c>
    </row>
    <row r="417" spans="1:2" x14ac:dyDescent="0.25">
      <c r="A417" s="146" t="str">
        <f t="shared" si="5"/>
        <v>DP.DOD.DECF.CR.PS.CD</v>
      </c>
      <c r="B417" s="146" t="str">
        <f t="shared" si="6"/>
        <v>Gross Public Sector Debt, Foreign currency  US$</v>
      </c>
    </row>
    <row r="418" spans="1:2" x14ac:dyDescent="0.25">
      <c r="A418" s="146" t="str">
        <f t="shared" si="5"/>
        <v>DP.DOD.DLDS.CR.MV.PS.CD</v>
      </c>
      <c r="B418" s="146" t="str">
        <f t="shared" si="6"/>
        <v>Gross Public Sector Debt securities at market value US$</v>
      </c>
    </row>
    <row r="419" spans="1:2" x14ac:dyDescent="0.25">
      <c r="A419" s="146" t="str">
        <f t="shared" si="5"/>
        <v>DP.DOD.DECT.CR.CA.PS.CD</v>
      </c>
      <c r="B419" s="146" t="str">
        <f t="shared" si="6"/>
        <v>Gross Public Sector Debt (PSDT) calc US$</v>
      </c>
    </row>
    <row r="420" spans="1:2" x14ac:dyDescent="0.25">
      <c r="A420" s="146" t="str">
        <f t="shared" ref="A420:A450" si="7">A196&amp;".CD"</f>
        <v>DP.DOD.DSTC.CR.CA.PS.CD</v>
      </c>
      <c r="B420" s="146" t="str">
        <f t="shared" ref="B420:B450" si="8">B196&amp;" US$"</f>
        <v>Short-term by original maturity (PSDT) calc US$</v>
      </c>
    </row>
    <row r="421" spans="1:2" x14ac:dyDescent="0.25">
      <c r="A421" s="146" t="str">
        <f t="shared" si="7"/>
        <v>DP.DOD.DSCD.CR.CA.PS.CD</v>
      </c>
      <c r="B421" s="146" t="str">
        <f t="shared" si="8"/>
        <v>Currency and deposits (PSDT) calc US$</v>
      </c>
    </row>
    <row r="422" spans="1:2" x14ac:dyDescent="0.25">
      <c r="A422" s="146" t="str">
        <f t="shared" si="7"/>
        <v>DP.DOD.DSDS.CR.CA.PS.CD</v>
      </c>
      <c r="B422" s="146" t="str">
        <f t="shared" si="8"/>
        <v>Debt securities (PSDT) calc US$</v>
      </c>
    </row>
    <row r="423" spans="1:2" x14ac:dyDescent="0.25">
      <c r="A423" s="146" t="str">
        <f t="shared" si="7"/>
        <v>DP.DOD.DSLO.CR.CA.PS.CD</v>
      </c>
      <c r="B423" s="146" t="str">
        <f t="shared" si="8"/>
        <v>Loans (PSDT) calc US$</v>
      </c>
    </row>
    <row r="424" spans="1:2" x14ac:dyDescent="0.25">
      <c r="A424" s="146" t="str">
        <f t="shared" si="7"/>
        <v>DP.DOD.DSIN.CR.CA.PS.CD</v>
      </c>
      <c r="B424" s="146" t="str">
        <f t="shared" si="8"/>
        <v>Insurance, pensions, and standardized guarantee schemes (PSDT) calc US$</v>
      </c>
    </row>
    <row r="425" spans="1:2" x14ac:dyDescent="0.25">
      <c r="A425" s="146" t="str">
        <f t="shared" si="7"/>
        <v>DP.DOD.DSOA.CR.CA.PS.CD</v>
      </c>
      <c r="B425" s="146" t="str">
        <f t="shared" si="8"/>
        <v>Other accounts payable (PSDT) calc US$</v>
      </c>
    </row>
    <row r="426" spans="1:2" x14ac:dyDescent="0.25">
      <c r="A426" s="146" t="str">
        <f t="shared" si="7"/>
        <v>DP.DOD.DLTC.CR.CA.PS.CD</v>
      </c>
      <c r="B426" s="146" t="str">
        <f t="shared" si="8"/>
        <v>Long-term, by original maturity (PSDT, LT) calc US$</v>
      </c>
    </row>
    <row r="427" spans="1:2" x14ac:dyDescent="0.25">
      <c r="A427" s="146" t="str">
        <f t="shared" si="7"/>
        <v>DP.DOD.DLTC.CR.L1.CA.PS.CD</v>
      </c>
      <c r="B427" s="146" t="str">
        <f t="shared" si="8"/>
        <v>With payment due in one year or less (PSDT, LT,&lt;1yr) calc US$</v>
      </c>
    </row>
    <row r="428" spans="1:2" x14ac:dyDescent="0.25">
      <c r="A428" s="146" t="str">
        <f t="shared" si="7"/>
        <v>DP.DOD.DLCD.CR.L1.CA.PS.CD</v>
      </c>
      <c r="B428" s="146" t="str">
        <f t="shared" si="8"/>
        <v>Currency and deposits (PSDT, LT,&lt;1yr) calc US$</v>
      </c>
    </row>
    <row r="429" spans="1:2" x14ac:dyDescent="0.25">
      <c r="A429" s="146" t="str">
        <f t="shared" si="7"/>
        <v>DP.DOD.DLDS.CR.L1.CA.PS.CD</v>
      </c>
      <c r="B429" s="146" t="str">
        <f t="shared" si="8"/>
        <v>Debt securities (PSDT, LT,&lt;1yr) calc US$</v>
      </c>
    </row>
    <row r="430" spans="1:2" x14ac:dyDescent="0.25">
      <c r="A430" s="146" t="str">
        <f t="shared" si="7"/>
        <v>DP.DOD.DLLO.CR.L1.CA.PS.CD</v>
      </c>
      <c r="B430" s="146" t="str">
        <f t="shared" si="8"/>
        <v>Loans (PSDT, LT,&lt;1yr) calc US$</v>
      </c>
    </row>
    <row r="431" spans="1:2" x14ac:dyDescent="0.25">
      <c r="A431" s="146" t="str">
        <f t="shared" si="7"/>
        <v>DP.DOD.DLIN.CR.L1.CA.PS.CD</v>
      </c>
      <c r="B431" s="146" t="str">
        <f t="shared" si="8"/>
        <v>Insurance, pensions, and standardized guarantee schemes (PSDT, LT,&lt;1yr) calc US$</v>
      </c>
    </row>
    <row r="432" spans="1:2" x14ac:dyDescent="0.25">
      <c r="A432" s="146" t="str">
        <f t="shared" si="7"/>
        <v>DP.DOD.DLOA.CR.L1.CA.PS.CD</v>
      </c>
      <c r="B432" s="146" t="str">
        <f t="shared" si="8"/>
        <v>Other accounts payable (PSDT, LT,&lt;1yr) calc US$</v>
      </c>
    </row>
    <row r="433" spans="1:2" x14ac:dyDescent="0.25">
      <c r="A433" s="146" t="str">
        <f t="shared" si="7"/>
        <v>DP.DOD.DLTC.CR.M1.CA.PS.CD</v>
      </c>
      <c r="B433" s="146" t="str">
        <f t="shared" si="8"/>
        <v>With payment due in more than one year (PSDT, LT, &gt;1yr) calc US$</v>
      </c>
    </row>
    <row r="434" spans="1:2" x14ac:dyDescent="0.25">
      <c r="A434" s="146" t="str">
        <f t="shared" si="7"/>
        <v>DP.DOD.DLSD.CR.M1.CA.PS.CD</v>
      </c>
      <c r="B434" s="146" t="str">
        <f t="shared" si="8"/>
        <v>Special Drawing Rights (SDRs) calc (PSDT, LT, &gt;1yr) calc US$</v>
      </c>
    </row>
    <row r="435" spans="1:2" x14ac:dyDescent="0.25">
      <c r="A435" s="146" t="str">
        <f t="shared" si="7"/>
        <v>DP.DOD.DLCD.CR.M1.CA.PS.CD</v>
      </c>
      <c r="B435" s="146" t="str">
        <f t="shared" si="8"/>
        <v>Currency and deposits (PSDT, LT, &gt;1yr) calc US$</v>
      </c>
    </row>
    <row r="436" spans="1:2" x14ac:dyDescent="0.25">
      <c r="A436" s="146" t="str">
        <f t="shared" si="7"/>
        <v>DP.DOD.DLDS.CR.M1.CA.PS.CD</v>
      </c>
      <c r="B436" s="146" t="str">
        <f t="shared" si="8"/>
        <v>Debt securities (PSDT, LT, &gt;1yr) calc US$</v>
      </c>
    </row>
    <row r="437" spans="1:2" x14ac:dyDescent="0.25">
      <c r="A437" s="146" t="str">
        <f t="shared" si="7"/>
        <v>DP.DOD.DLLO.CR.M1.CA.PS.CD</v>
      </c>
      <c r="B437" s="146" t="str">
        <f t="shared" si="8"/>
        <v>Loans (PSDT, LT, &gt;1yr) calc US$</v>
      </c>
    </row>
    <row r="438" spans="1:2" x14ac:dyDescent="0.25">
      <c r="A438" s="146" t="str">
        <f t="shared" si="7"/>
        <v>DP.DOD.DLIN.CR.M1.CA.PS.CD</v>
      </c>
      <c r="B438" s="146" t="str">
        <f t="shared" si="8"/>
        <v>Insurance, pensions, and standardized guarantee schemes (PSDT, LT, &gt;1yr) calc US$</v>
      </c>
    </row>
    <row r="439" spans="1:2" x14ac:dyDescent="0.25">
      <c r="A439" s="146" t="str">
        <f t="shared" si="7"/>
        <v>DP.DOD.DLOA.CR.M1.CA.PS.CD</v>
      </c>
      <c r="B439" s="146" t="str">
        <f t="shared" si="8"/>
        <v>Other accounts payable (PSDT, LT, &gt;1yr) calc US$</v>
      </c>
    </row>
    <row r="440" spans="1:2" x14ac:dyDescent="0.25">
      <c r="A440" s="146" t="str">
        <f t="shared" si="7"/>
        <v>DP.DOD.DLSD.CR.CA.PS.CD</v>
      </c>
      <c r="B440" s="146" t="str">
        <f t="shared" si="8"/>
        <v>Special Drawing Rights (SDRs) (PSDT, LT) calc US$</v>
      </c>
    </row>
    <row r="441" spans="1:2" x14ac:dyDescent="0.25">
      <c r="A441" s="146" t="str">
        <f t="shared" si="7"/>
        <v>DP.DOD.DLCD.CR.CA.PS.CD</v>
      </c>
      <c r="B441" s="146" t="str">
        <f t="shared" si="8"/>
        <v>Currency and deposits (PSDT, LT) calc US$</v>
      </c>
    </row>
    <row r="442" spans="1:2" x14ac:dyDescent="0.25">
      <c r="A442" s="146" t="str">
        <f t="shared" si="7"/>
        <v>DP.DOD.DLDS.CR.CA.PS.CD</v>
      </c>
      <c r="B442" s="146" t="str">
        <f t="shared" si="8"/>
        <v>Debt securities (PSDT, LT) calc US$</v>
      </c>
    </row>
    <row r="443" spans="1:2" x14ac:dyDescent="0.25">
      <c r="A443" s="146" t="str">
        <f t="shared" si="7"/>
        <v>DP.DOD.DLLO.CR.CA.PS.CD</v>
      </c>
      <c r="B443" s="146" t="str">
        <f t="shared" si="8"/>
        <v>Loans (PSDT, LT) calc US$</v>
      </c>
    </row>
    <row r="444" spans="1:2" x14ac:dyDescent="0.25">
      <c r="A444" s="146" t="str">
        <f t="shared" si="7"/>
        <v>DP.DOD.DLIN.CR.CA.PS.CD</v>
      </c>
      <c r="B444" s="146" t="str">
        <f t="shared" si="8"/>
        <v>Insurance, pensions, and standardized guarantee schemes (PSDT,LT) calc US$</v>
      </c>
    </row>
    <row r="445" spans="1:2" x14ac:dyDescent="0.25">
      <c r="A445" s="146" t="str">
        <f t="shared" si="7"/>
        <v>DP.DOD.DLOA.CR.CA.PS.CD</v>
      </c>
      <c r="B445" s="146" t="str">
        <f t="shared" si="8"/>
        <v>Other accounts payable /8 calc US$</v>
      </c>
    </row>
    <row r="446" spans="1:2" x14ac:dyDescent="0.25">
      <c r="A446" s="146" t="str">
        <f t="shared" si="7"/>
        <v>DP.DOD.DECD.CR.CA.PS.CD</v>
      </c>
      <c r="B446" s="146" t="str">
        <f t="shared" si="8"/>
        <v>Gross Public Sector Debt, Domestic creditors  calc US$</v>
      </c>
    </row>
    <row r="447" spans="1:2" x14ac:dyDescent="0.25">
      <c r="A447" s="146" t="str">
        <f t="shared" si="7"/>
        <v>DP.DOD.DECX.CR.CA.PS.CD</v>
      </c>
      <c r="B447" s="146" t="str">
        <f t="shared" si="8"/>
        <v>Gross Public Sector Debt, External creditors calc US$</v>
      </c>
    </row>
    <row r="448" spans="1:2" x14ac:dyDescent="0.25">
      <c r="A448" s="146" t="str">
        <f t="shared" si="7"/>
        <v>DP.DOD.DECN.CR.CA.PS.CD</v>
      </c>
      <c r="B448" s="146" t="str">
        <f t="shared" si="8"/>
        <v>Gross Public Sector Debt, Domestic currency  calc US$</v>
      </c>
    </row>
    <row r="449" spans="1:2" x14ac:dyDescent="0.25">
      <c r="A449" s="146" t="str">
        <f t="shared" si="7"/>
        <v>DP.DOD.DECF.CR.CA.PS.CD</v>
      </c>
      <c r="B449" s="146" t="str">
        <f t="shared" si="8"/>
        <v>Gross Public Sector Debt, Foreign currency  calc US$</v>
      </c>
    </row>
    <row r="450" spans="1:2" x14ac:dyDescent="0.25">
      <c r="A450" s="146" t="str">
        <f t="shared" si="7"/>
        <v>DP.DOD.DLDS.CR.MV.CA.PS.CD</v>
      </c>
      <c r="B450" s="146" t="str">
        <f t="shared" si="8"/>
        <v>Gross Public Sector Debt securities at market value calc US$</v>
      </c>
    </row>
  </sheetData>
  <pageMargins left="0.75" right="0.75" top="1" bottom="1" header="0.5" footer="0.5"/>
  <pageSetup orientation="portrait"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5" tint="0.39997558519241921"/>
    <pageSetUpPr fitToPage="1"/>
  </sheetPr>
  <dimension ref="A1:G56"/>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E18" sqref="E18"/>
    </sheetView>
  </sheetViews>
  <sheetFormatPr defaultColWidth="9.296875" defaultRowHeight="13" x14ac:dyDescent="0.3"/>
  <cols>
    <col min="1" max="1" width="1.69921875" style="1" hidden="1" customWidth="1"/>
    <col min="2" max="2" width="63.296875" style="1" customWidth="1"/>
    <col min="3" max="6" width="23.796875" style="1" customWidth="1"/>
    <col min="7" max="16384" width="9.296875" style="1"/>
  </cols>
  <sheetData>
    <row r="1" spans="1:6" ht="18.75" customHeight="1" x14ac:dyDescent="0.3">
      <c r="B1" s="118"/>
      <c r="C1" s="126"/>
      <c r="D1" s="126"/>
      <c r="E1" s="127" t="s">
        <v>84</v>
      </c>
      <c r="F1" s="130" t="str">
        <f>Index!C14</f>
        <v>enter country name here</v>
      </c>
    </row>
    <row r="2" spans="1:6" ht="17.25" customHeight="1" x14ac:dyDescent="0.3">
      <c r="B2" s="95" t="s">
        <v>401</v>
      </c>
      <c r="C2" s="126"/>
      <c r="D2" s="126"/>
      <c r="E2" s="127" t="s">
        <v>85</v>
      </c>
      <c r="F2" s="128" t="str">
        <f>INDEX(work!AC2:AC89,work!AC1)</f>
        <v>2019Q1</v>
      </c>
    </row>
    <row r="3" spans="1:6" ht="16.5" customHeight="1" x14ac:dyDescent="0.3">
      <c r="B3" s="12" t="str">
        <f>Index!C16</f>
        <v>enter scale (millions, billions, etc.) here</v>
      </c>
      <c r="C3" s="126"/>
      <c r="D3" s="126"/>
      <c r="E3" s="127" t="s">
        <v>76</v>
      </c>
      <c r="F3" s="130" t="str">
        <f>Index!C15</f>
        <v>enter reporting currency here</v>
      </c>
    </row>
    <row r="4" spans="1:6" x14ac:dyDescent="0.3">
      <c r="B4" s="12"/>
      <c r="C4" s="129" t="str">
        <f>work!R2</f>
        <v>2018Q2</v>
      </c>
      <c r="D4" s="129" t="str">
        <f>work!O2</f>
        <v>2018Q3</v>
      </c>
      <c r="E4" s="129" t="str">
        <f>work!L2</f>
        <v>2018Q4</v>
      </c>
      <c r="F4" s="129" t="str">
        <f>F2</f>
        <v>2019Q1</v>
      </c>
    </row>
    <row r="5" spans="1:6" ht="18.75" customHeight="1" x14ac:dyDescent="0.3">
      <c r="A5" s="117"/>
      <c r="B5" s="41" t="s">
        <v>703</v>
      </c>
      <c r="C5" s="14"/>
      <c r="D5" s="14"/>
      <c r="E5" s="14"/>
      <c r="F5" s="14"/>
    </row>
    <row r="6" spans="1:6" x14ac:dyDescent="0.3">
      <c r="A6" s="117"/>
      <c r="B6" s="93" t="s">
        <v>381</v>
      </c>
      <c r="C6" s="118"/>
      <c r="D6" s="118"/>
      <c r="E6" s="118"/>
      <c r="F6" s="118"/>
    </row>
    <row r="7" spans="1:6" x14ac:dyDescent="0.3">
      <c r="A7" s="117"/>
      <c r="B7" s="13" t="s">
        <v>391</v>
      </c>
      <c r="C7" s="96" t="str">
        <f>IF(SUM(C8:C12)=0,"",SUM(C8:C12))</f>
        <v/>
      </c>
      <c r="D7" s="96" t="str">
        <f>IF(SUM(D8:D12)=0,"",SUM(D8:D12))</f>
        <v/>
      </c>
      <c r="E7" s="96" t="str">
        <f>IF(SUM(E8:E12)=0,"",SUM(E8:E12))</f>
        <v/>
      </c>
      <c r="F7" s="96" t="str">
        <f>IF(SUM(F8:F12)=0,"",SUM(F8:F12))</f>
        <v/>
      </c>
    </row>
    <row r="8" spans="1:6" x14ac:dyDescent="0.3">
      <c r="A8" s="117"/>
      <c r="B8" s="86" t="s">
        <v>704</v>
      </c>
      <c r="C8" s="100"/>
      <c r="D8" s="100"/>
      <c r="E8" s="100"/>
      <c r="F8" s="100"/>
    </row>
    <row r="9" spans="1:6" x14ac:dyDescent="0.3">
      <c r="A9" s="117"/>
      <c r="B9" s="86" t="s">
        <v>705</v>
      </c>
      <c r="C9" s="100"/>
      <c r="D9" s="100"/>
      <c r="E9" s="100"/>
      <c r="F9" s="100"/>
    </row>
    <row r="10" spans="1:6" x14ac:dyDescent="0.3">
      <c r="A10" s="117"/>
      <c r="B10" s="86" t="s">
        <v>706</v>
      </c>
      <c r="C10" s="100"/>
      <c r="D10" s="100"/>
      <c r="E10" s="100"/>
      <c r="F10" s="100"/>
    </row>
    <row r="11" spans="1:6" x14ac:dyDescent="0.3">
      <c r="A11" s="117"/>
      <c r="B11" s="86" t="s">
        <v>707</v>
      </c>
      <c r="C11" s="100"/>
      <c r="D11" s="100"/>
      <c r="E11" s="100"/>
      <c r="F11" s="100"/>
    </row>
    <row r="12" spans="1:6" x14ac:dyDescent="0.3">
      <c r="A12" s="117"/>
      <c r="B12" s="86" t="s">
        <v>708</v>
      </c>
      <c r="C12" s="100"/>
      <c r="D12" s="100"/>
      <c r="E12" s="100"/>
      <c r="F12" s="100"/>
    </row>
    <row r="13" spans="1:6" ht="14.25" customHeight="1" x14ac:dyDescent="0.3">
      <c r="A13" s="117"/>
      <c r="B13" s="13" t="s">
        <v>392</v>
      </c>
      <c r="C13" s="97" t="str">
        <f>IF(SUM(C14,C20)=0,"",SUM(C14,C20))</f>
        <v/>
      </c>
      <c r="D13" s="97" t="str">
        <f>IF(SUM(D14,D20)=0,"",SUM(D14,D20))</f>
        <v/>
      </c>
      <c r="E13" s="97" t="str">
        <f>IF(SUM(E14,E20)=0,"",SUM(E14,E20))</f>
        <v/>
      </c>
      <c r="F13" s="97" t="str">
        <f>IF(SUM(F14,F20)=0,"",SUM(F14,F20))</f>
        <v/>
      </c>
    </row>
    <row r="14" spans="1:6" ht="14.25" customHeight="1" x14ac:dyDescent="0.3">
      <c r="A14" s="117"/>
      <c r="B14" s="13" t="s">
        <v>393</v>
      </c>
      <c r="C14" s="97" t="str">
        <f>IF(SUM(C15:C19)=0,"",SUM(C15:C19))</f>
        <v/>
      </c>
      <c r="D14" s="97" t="str">
        <f>IF(SUM(D15:D19)=0,"",SUM(D15:D19))</f>
        <v/>
      </c>
      <c r="E14" s="97" t="str">
        <f>IF(SUM(E15:E19)=0,"",SUM(E15:E19))</f>
        <v/>
      </c>
      <c r="F14" s="97" t="str">
        <f>IF(SUM(F15:F19)=0,"",SUM(F15:F19))</f>
        <v/>
      </c>
    </row>
    <row r="15" spans="1:6" x14ac:dyDescent="0.3">
      <c r="A15" s="117"/>
      <c r="B15" s="86" t="s">
        <v>704</v>
      </c>
      <c r="C15" s="100"/>
      <c r="D15" s="100"/>
      <c r="E15" s="100"/>
      <c r="F15" s="100"/>
    </row>
    <row r="16" spans="1:6" x14ac:dyDescent="0.3">
      <c r="A16" s="131"/>
      <c r="B16" s="86" t="s">
        <v>705</v>
      </c>
      <c r="C16" s="100"/>
      <c r="D16" s="100"/>
      <c r="E16" s="100"/>
      <c r="F16" s="100"/>
    </row>
    <row r="17" spans="1:7" x14ac:dyDescent="0.3">
      <c r="A17" s="117"/>
      <c r="B17" s="86" t="s">
        <v>706</v>
      </c>
      <c r="C17" s="100"/>
      <c r="D17" s="100"/>
      <c r="E17" s="100"/>
      <c r="F17" s="100"/>
    </row>
    <row r="18" spans="1:7" x14ac:dyDescent="0.3">
      <c r="A18" s="117"/>
      <c r="B18" s="86" t="s">
        <v>707</v>
      </c>
      <c r="C18" s="100"/>
      <c r="D18" s="100"/>
      <c r="E18" s="100"/>
      <c r="F18" s="100"/>
    </row>
    <row r="19" spans="1:7" x14ac:dyDescent="0.3">
      <c r="A19" s="117"/>
      <c r="B19" s="86" t="s">
        <v>708</v>
      </c>
      <c r="C19" s="100"/>
      <c r="D19" s="100"/>
      <c r="E19" s="100"/>
      <c r="F19" s="100"/>
    </row>
    <row r="20" spans="1:7" ht="13.5" customHeight="1" x14ac:dyDescent="0.3">
      <c r="A20" s="117"/>
      <c r="B20" s="13" t="s">
        <v>398</v>
      </c>
      <c r="C20" s="97" t="str">
        <f>IF(SUM(C21:C26)=0,"",SUM(C21:C26))</f>
        <v/>
      </c>
      <c r="D20" s="97" t="str">
        <f>IF(SUM(D21:D26)=0,"",SUM(D21:D26))</f>
        <v/>
      </c>
      <c r="E20" s="97" t="str">
        <f>IF(SUM(E21:E26)=0,"",SUM(E21:E26))</f>
        <v/>
      </c>
      <c r="F20" s="97" t="str">
        <f>IF(SUM(F21:F26)=0,"",SUM(F21:F26))</f>
        <v/>
      </c>
    </row>
    <row r="21" spans="1:7" x14ac:dyDescent="0.3">
      <c r="A21" s="117"/>
      <c r="B21" s="86" t="s">
        <v>709</v>
      </c>
      <c r="C21" s="100"/>
      <c r="D21" s="100"/>
      <c r="E21" s="100"/>
      <c r="F21" s="100"/>
    </row>
    <row r="22" spans="1:7" x14ac:dyDescent="0.3">
      <c r="A22" s="117"/>
      <c r="B22" s="86" t="s">
        <v>704</v>
      </c>
      <c r="C22" s="100"/>
      <c r="D22" s="100"/>
      <c r="E22" s="100"/>
      <c r="F22" s="100"/>
    </row>
    <row r="23" spans="1:7" x14ac:dyDescent="0.3">
      <c r="A23" s="117"/>
      <c r="B23" s="86" t="s">
        <v>705</v>
      </c>
      <c r="C23" s="100"/>
      <c r="D23" s="100"/>
      <c r="E23" s="100"/>
      <c r="F23" s="100"/>
    </row>
    <row r="24" spans="1:7" x14ac:dyDescent="0.3">
      <c r="A24" s="117"/>
      <c r="B24" s="86" t="s">
        <v>706</v>
      </c>
      <c r="C24" s="100"/>
      <c r="D24" s="100"/>
      <c r="E24" s="100"/>
      <c r="F24" s="100"/>
    </row>
    <row r="25" spans="1:7" x14ac:dyDescent="0.3">
      <c r="A25" s="117"/>
      <c r="B25" s="86" t="s">
        <v>707</v>
      </c>
      <c r="C25" s="100"/>
      <c r="D25" s="100"/>
      <c r="E25" s="100"/>
      <c r="F25" s="100"/>
    </row>
    <row r="26" spans="1:7" x14ac:dyDescent="0.3">
      <c r="A26" s="117"/>
      <c r="B26" s="86" t="s">
        <v>708</v>
      </c>
      <c r="C26" s="100"/>
      <c r="D26" s="100"/>
      <c r="E26" s="100"/>
      <c r="F26" s="100"/>
    </row>
    <row r="27" spans="1:7" x14ac:dyDescent="0.3">
      <c r="A27" s="117"/>
      <c r="B27" s="13" t="s">
        <v>394</v>
      </c>
      <c r="C27" s="115" t="str">
        <f>IF(SUM(C28:C33)=0,"",SUM(C28:C33))</f>
        <v/>
      </c>
      <c r="D27" s="115" t="str">
        <f>IF(SUM(D28:D33)=0,"",SUM(D28:D33))</f>
        <v/>
      </c>
      <c r="E27" s="115" t="str">
        <f>IF(SUM(E28:E33)=0,"",SUM(E28:E33))</f>
        <v/>
      </c>
      <c r="F27" s="115" t="str">
        <f>IF(SUM(F28:F33)=0,"",SUM(F28:F33))</f>
        <v/>
      </c>
      <c r="G27" s="94"/>
    </row>
    <row r="28" spans="1:7" x14ac:dyDescent="0.3">
      <c r="A28" s="117"/>
      <c r="B28" s="86" t="s">
        <v>709</v>
      </c>
      <c r="C28" s="119" t="str">
        <f>IF(SUM(C21)=0,"",SUM(C21))</f>
        <v/>
      </c>
      <c r="D28" s="119" t="str">
        <f>IF(SUM(D21)=0,"",SUM(D21))</f>
        <v/>
      </c>
      <c r="E28" s="119" t="str">
        <f>IF(SUM(E21)=0,"",SUM(E21))</f>
        <v/>
      </c>
      <c r="F28" s="119" t="str">
        <f>IF(SUM(F21)=0,"",SUM(F21))</f>
        <v/>
      </c>
    </row>
    <row r="29" spans="1:7" x14ac:dyDescent="0.3">
      <c r="A29" s="117"/>
      <c r="B29" s="86" t="s">
        <v>704</v>
      </c>
      <c r="C29" s="119" t="str">
        <f t="shared" ref="C29:F33" si="0">IF(SUM(C22,C15,C8)=0,"",SUM(C22,C15,C8))</f>
        <v/>
      </c>
      <c r="D29" s="119" t="str">
        <f t="shared" si="0"/>
        <v/>
      </c>
      <c r="E29" s="119" t="str">
        <f t="shared" si="0"/>
        <v/>
      </c>
      <c r="F29" s="119" t="str">
        <f t="shared" si="0"/>
        <v/>
      </c>
    </row>
    <row r="30" spans="1:7" x14ac:dyDescent="0.3">
      <c r="A30" s="117"/>
      <c r="B30" s="86" t="s">
        <v>705</v>
      </c>
      <c r="C30" s="119" t="str">
        <f t="shared" si="0"/>
        <v/>
      </c>
      <c r="D30" s="119" t="str">
        <f t="shared" si="0"/>
        <v/>
      </c>
      <c r="E30" s="119" t="str">
        <f t="shared" si="0"/>
        <v/>
      </c>
      <c r="F30" s="119" t="str">
        <f t="shared" si="0"/>
        <v/>
      </c>
    </row>
    <row r="31" spans="1:7" x14ac:dyDescent="0.3">
      <c r="A31" s="117"/>
      <c r="B31" s="86" t="s">
        <v>706</v>
      </c>
      <c r="C31" s="119" t="str">
        <f t="shared" si="0"/>
        <v/>
      </c>
      <c r="D31" s="119" t="str">
        <f t="shared" si="0"/>
        <v/>
      </c>
      <c r="E31" s="119" t="str">
        <f t="shared" si="0"/>
        <v/>
      </c>
      <c r="F31" s="119" t="str">
        <f t="shared" si="0"/>
        <v/>
      </c>
    </row>
    <row r="32" spans="1:7" x14ac:dyDescent="0.3">
      <c r="A32" s="117"/>
      <c r="B32" s="86" t="s">
        <v>707</v>
      </c>
      <c r="C32" s="119" t="str">
        <f t="shared" si="0"/>
        <v/>
      </c>
      <c r="D32" s="119" t="str">
        <f t="shared" si="0"/>
        <v/>
      </c>
      <c r="E32" s="119" t="str">
        <f t="shared" si="0"/>
        <v/>
      </c>
      <c r="F32" s="119" t="str">
        <f t="shared" si="0"/>
        <v/>
      </c>
    </row>
    <row r="33" spans="1:6" x14ac:dyDescent="0.3">
      <c r="A33" s="117"/>
      <c r="B33" s="86" t="s">
        <v>708</v>
      </c>
      <c r="C33" s="119" t="str">
        <f t="shared" si="0"/>
        <v/>
      </c>
      <c r="D33" s="119" t="str">
        <f t="shared" si="0"/>
        <v/>
      </c>
      <c r="E33" s="119" t="str">
        <f t="shared" si="0"/>
        <v/>
      </c>
      <c r="F33" s="119" t="str">
        <f t="shared" si="0"/>
        <v/>
      </c>
    </row>
    <row r="34" spans="1:6" x14ac:dyDescent="0.3">
      <c r="A34" s="117"/>
      <c r="B34" s="86"/>
      <c r="C34" s="120"/>
      <c r="D34" s="120"/>
      <c r="E34" s="120"/>
      <c r="F34" s="120"/>
    </row>
    <row r="35" spans="1:6" x14ac:dyDescent="0.3">
      <c r="A35" s="117"/>
      <c r="B35" s="121" t="s">
        <v>395</v>
      </c>
      <c r="C35" s="120"/>
      <c r="D35" s="120"/>
      <c r="E35" s="120"/>
      <c r="F35" s="120"/>
    </row>
    <row r="36" spans="1:6" x14ac:dyDescent="0.3">
      <c r="A36" s="117"/>
      <c r="B36" s="86" t="s">
        <v>710</v>
      </c>
      <c r="C36" s="100"/>
      <c r="D36" s="100"/>
      <c r="E36" s="100"/>
      <c r="F36" s="100"/>
    </row>
    <row r="37" spans="1:6" x14ac:dyDescent="0.3">
      <c r="A37" s="117"/>
      <c r="B37" s="86" t="s">
        <v>711</v>
      </c>
      <c r="C37" s="100"/>
      <c r="D37" s="100"/>
      <c r="E37" s="100"/>
      <c r="F37" s="100"/>
    </row>
    <row r="38" spans="1:6" x14ac:dyDescent="0.3">
      <c r="A38" s="117"/>
      <c r="B38" s="86"/>
      <c r="C38" s="120"/>
      <c r="D38" s="120"/>
      <c r="E38" s="120"/>
      <c r="F38" s="120"/>
    </row>
    <row r="39" spans="1:6" x14ac:dyDescent="0.3">
      <c r="A39" s="117"/>
      <c r="B39" s="93" t="s">
        <v>97</v>
      </c>
      <c r="C39" s="15"/>
      <c r="D39" s="118"/>
      <c r="E39" s="118"/>
      <c r="F39" s="118"/>
    </row>
    <row r="40" spans="1:6" ht="12.75" customHeight="1" x14ac:dyDescent="0.3">
      <c r="A40" s="117"/>
      <c r="B40" s="86" t="s">
        <v>712</v>
      </c>
      <c r="C40" s="100"/>
      <c r="D40" s="100"/>
      <c r="E40" s="100"/>
      <c r="F40" s="100"/>
    </row>
    <row r="41" spans="1:6" ht="12.75" customHeight="1" x14ac:dyDescent="0.3">
      <c r="A41" s="117"/>
      <c r="B41" s="86" t="s">
        <v>713</v>
      </c>
      <c r="C41" s="100"/>
      <c r="D41" s="100"/>
      <c r="E41" s="100"/>
      <c r="F41" s="100"/>
    </row>
    <row r="42" spans="1:6" ht="12.75" customHeight="1" x14ac:dyDescent="0.3">
      <c r="A42" s="117"/>
      <c r="B42" s="12"/>
      <c r="C42" s="122"/>
      <c r="D42" s="122"/>
      <c r="E42" s="122"/>
      <c r="F42" s="122"/>
    </row>
    <row r="43" spans="1:6" ht="12.75" customHeight="1" x14ac:dyDescent="0.3">
      <c r="A43" s="117"/>
      <c r="B43" s="123"/>
      <c r="C43" s="124"/>
      <c r="D43" s="125"/>
      <c r="E43" s="118"/>
      <c r="F43" s="118"/>
    </row>
    <row r="44" spans="1:6" ht="12.75" customHeight="1" x14ac:dyDescent="0.3">
      <c r="A44" s="117"/>
      <c r="B44" s="93" t="s">
        <v>396</v>
      </c>
      <c r="C44" s="93"/>
      <c r="D44" s="125"/>
      <c r="E44" s="118"/>
      <c r="F44" s="118"/>
    </row>
    <row r="45" spans="1:6" ht="12.75" customHeight="1" x14ac:dyDescent="0.3">
      <c r="A45" s="117"/>
      <c r="B45" s="123" t="s">
        <v>397</v>
      </c>
      <c r="C45" s="100"/>
      <c r="D45" s="100"/>
      <c r="E45" s="100"/>
      <c r="F45" s="100"/>
    </row>
    <row r="46" spans="1:6" ht="12.75" customHeight="1" x14ac:dyDescent="0.3">
      <c r="B46" s="5"/>
      <c r="C46" s="2"/>
      <c r="D46" s="2"/>
    </row>
    <row r="47" spans="1:6" ht="12.75" customHeight="1" x14ac:dyDescent="0.3">
      <c r="B47" s="147" t="s">
        <v>756</v>
      </c>
      <c r="C47" s="148" t="e">
        <f>C36+C37-C27</f>
        <v>#VALUE!</v>
      </c>
      <c r="D47" s="149" t="e">
        <f>D36+D37-D27</f>
        <v>#VALUE!</v>
      </c>
      <c r="E47" s="149" t="e">
        <f>E36+E37-E27</f>
        <v>#VALUE!</v>
      </c>
      <c r="F47" s="149" t="e">
        <f>F36+F37-F27</f>
        <v>#VALUE!</v>
      </c>
    </row>
    <row r="48" spans="1:6" ht="12.75" customHeight="1" x14ac:dyDescent="0.3">
      <c r="B48" s="147" t="s">
        <v>757</v>
      </c>
      <c r="C48" s="149" t="e">
        <f>C40+C41-C27</f>
        <v>#VALUE!</v>
      </c>
      <c r="D48" s="149" t="e">
        <f>D40+D41-D27</f>
        <v>#VALUE!</v>
      </c>
      <c r="E48" s="149" t="e">
        <f>E40+E41-E27</f>
        <v>#VALUE!</v>
      </c>
      <c r="F48" s="149" t="e">
        <f>F40+F41-F27</f>
        <v>#VALUE!</v>
      </c>
    </row>
    <row r="49" spans="2:6" ht="12.75" customHeight="1" x14ac:dyDescent="0.3">
      <c r="B49" s="5"/>
      <c r="C49" s="2"/>
      <c r="D49" s="2"/>
    </row>
    <row r="50" spans="2:6" ht="19.5" customHeight="1" x14ac:dyDescent="0.3">
      <c r="B50" s="40" t="s">
        <v>93</v>
      </c>
      <c r="C50" s="4"/>
      <c r="D50" s="4"/>
    </row>
    <row r="51" spans="2:6" x14ac:dyDescent="0.3">
      <c r="B51" s="37"/>
      <c r="C51" s="38"/>
      <c r="D51" s="38"/>
      <c r="E51" s="38"/>
      <c r="F51" s="38"/>
    </row>
    <row r="52" spans="2:6" x14ac:dyDescent="0.3">
      <c r="B52" s="39"/>
      <c r="C52" s="38"/>
      <c r="D52" s="38"/>
      <c r="E52" s="38"/>
      <c r="F52" s="38"/>
    </row>
    <row r="53" spans="2:6" x14ac:dyDescent="0.3">
      <c r="B53" s="39"/>
      <c r="C53" s="38"/>
      <c r="D53" s="38"/>
      <c r="E53" s="38"/>
      <c r="F53" s="38"/>
    </row>
    <row r="54" spans="2:6" x14ac:dyDescent="0.3">
      <c r="B54" s="39"/>
      <c r="C54" s="38"/>
      <c r="D54" s="38"/>
      <c r="E54" s="38"/>
      <c r="F54" s="38"/>
    </row>
    <row r="55" spans="2:6" x14ac:dyDescent="0.3">
      <c r="B55" s="39"/>
      <c r="C55" s="38"/>
      <c r="D55" s="38"/>
      <c r="E55" s="38"/>
      <c r="F55" s="38"/>
    </row>
    <row r="56" spans="2:6" x14ac:dyDescent="0.3">
      <c r="B56" s="3"/>
    </row>
  </sheetData>
  <sheetProtection algorithmName="SHA-512" hashValue="OgCmALcBRDTCMqzDg9E938NplBsCR1IaqHWWCiXY7AcSfICm75bU4OvEKrEtVkLl12y5KqqOXV6Cd4GnzPqEVQ==" saltValue="gX1EhcQn5WtmUuBcr1Tz8Q==" spinCount="100000" sheet="1" objects="1" scenarios="1" formatCells="0" formatColumns="0" formatRows="0" insertColumns="0" insertRows="0" insertHyperlinks="0" deleteColumns="0" deleteRows="0" sort="0" autoFilter="0" pivotTables="0"/>
  <phoneticPr fontId="0" type="noConversion"/>
  <printOptions horizontalCentered="1"/>
  <pageMargins left="0.5" right="0.5" top="0.66" bottom="0.75" header="0.42" footer="0.5"/>
  <pageSetup scale="81" orientation="landscape" r:id="rId1"/>
  <headerFooter alignWithMargins="0">
    <oddFooter>&amp;L&amp;D (&amp;T)</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5</xdr:col>
                    <xdr:colOff>31750</xdr:colOff>
                    <xdr:row>1</xdr:row>
                    <xdr:rowOff>0</xdr:rowOff>
                  </from>
                  <to>
                    <xdr:col>5</xdr:col>
                    <xdr:colOff>1352550</xdr:colOff>
                    <xdr:row>1</xdr:row>
                    <xdr:rowOff>203200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tint="0.39997558519241921"/>
  </sheetPr>
  <dimension ref="A1:G56"/>
  <sheetViews>
    <sheetView showGridLines="0" zoomScaleNormal="100" workbookViewId="0">
      <pane xSplit="2" ySplit="4" topLeftCell="C5" activePane="bottomRight" state="frozen"/>
      <selection pane="topRight" activeCell="C1" sqref="C1"/>
      <selection pane="bottomLeft" activeCell="A5" sqref="A5"/>
      <selection pane="bottomRight" activeCell="E7" sqref="E7"/>
    </sheetView>
  </sheetViews>
  <sheetFormatPr defaultColWidth="9.296875" defaultRowHeight="13" x14ac:dyDescent="0.3"/>
  <cols>
    <col min="1" max="1" width="1.296875" style="1" hidden="1" customWidth="1"/>
    <col min="2" max="2" width="63.796875" style="1" customWidth="1"/>
    <col min="3" max="3" width="18.69921875" style="1" customWidth="1"/>
    <col min="4" max="6" width="23.796875" style="1" customWidth="1"/>
    <col min="7" max="16384" width="9.296875" style="1"/>
  </cols>
  <sheetData>
    <row r="1" spans="2:6" ht="18.75" customHeight="1" x14ac:dyDescent="0.3">
      <c r="B1" s="118"/>
      <c r="C1" s="126"/>
      <c r="D1" s="126"/>
      <c r="E1" s="127" t="s">
        <v>84</v>
      </c>
      <c r="F1" s="144" t="str">
        <f>Index!C14</f>
        <v>enter country name here</v>
      </c>
    </row>
    <row r="2" spans="2:6" ht="17.25" customHeight="1" x14ac:dyDescent="0.3">
      <c r="B2" s="95" t="s">
        <v>399</v>
      </c>
      <c r="C2" s="126"/>
      <c r="D2" s="126"/>
      <c r="E2" s="127" t="s">
        <v>85</v>
      </c>
      <c r="F2" s="128" t="str">
        <f>INDEX(work!AC2:AC89,work!AC1)</f>
        <v>2019Q1</v>
      </c>
    </row>
    <row r="3" spans="2:6" ht="16.5" customHeight="1" x14ac:dyDescent="0.3">
      <c r="B3" s="145" t="str">
        <f>Index!C16</f>
        <v>enter scale (millions, billions, etc.) here</v>
      </c>
      <c r="C3" s="126"/>
      <c r="D3" s="126"/>
      <c r="E3" s="127" t="s">
        <v>76</v>
      </c>
      <c r="F3" s="144" t="str">
        <f>Index!C15</f>
        <v>enter reporting currency here</v>
      </c>
    </row>
    <row r="4" spans="2:6" x14ac:dyDescent="0.3">
      <c r="B4" s="12"/>
      <c r="C4" s="129" t="str">
        <f>work!R2</f>
        <v>2018Q2</v>
      </c>
      <c r="D4" s="129" t="str">
        <f>work!O2</f>
        <v>2018Q3</v>
      </c>
      <c r="E4" s="129" t="str">
        <f>work!L2</f>
        <v>2018Q4</v>
      </c>
      <c r="F4" s="129" t="str">
        <f>F2</f>
        <v>2019Q1</v>
      </c>
    </row>
    <row r="5" spans="2:6" ht="18.75" customHeight="1" x14ac:dyDescent="0.3">
      <c r="B5" s="41" t="s">
        <v>714</v>
      </c>
      <c r="C5" s="14"/>
      <c r="D5" s="14"/>
      <c r="E5" s="14"/>
      <c r="F5" s="14"/>
    </row>
    <row r="6" spans="2:6" x14ac:dyDescent="0.3">
      <c r="B6" s="93" t="s">
        <v>381</v>
      </c>
      <c r="C6" s="118"/>
      <c r="D6" s="118"/>
      <c r="E6" s="118"/>
      <c r="F6" s="118"/>
    </row>
    <row r="7" spans="2:6" x14ac:dyDescent="0.3">
      <c r="B7" s="13" t="s">
        <v>391</v>
      </c>
      <c r="C7" s="96" t="str">
        <f>IF(SUM(C8:C12)=0,"",SUM(C8:C12))</f>
        <v/>
      </c>
      <c r="D7" s="96" t="str">
        <f>IF(SUM(D8:D12)=0,"",SUM(D8:D12))</f>
        <v/>
      </c>
      <c r="E7" s="96" t="str">
        <f>IF(SUM(E8:E12)=0,"",SUM(E8:E12))</f>
        <v/>
      </c>
      <c r="F7" s="96" t="str">
        <f>IF(SUM(F8:F12)=0,"",SUM(F8:F12))</f>
        <v/>
      </c>
    </row>
    <row r="8" spans="2:6" x14ac:dyDescent="0.3">
      <c r="B8" s="86" t="s">
        <v>704</v>
      </c>
      <c r="C8" s="100"/>
      <c r="D8" s="100"/>
      <c r="E8" s="100"/>
      <c r="F8" s="100"/>
    </row>
    <row r="9" spans="2:6" x14ac:dyDescent="0.3">
      <c r="B9" s="86" t="s">
        <v>705</v>
      </c>
      <c r="C9" s="100"/>
      <c r="D9" s="100"/>
      <c r="E9" s="100"/>
      <c r="F9" s="100"/>
    </row>
    <row r="10" spans="2:6" x14ac:dyDescent="0.3">
      <c r="B10" s="86" t="s">
        <v>706</v>
      </c>
      <c r="C10" s="100"/>
      <c r="D10" s="100"/>
      <c r="E10" s="100"/>
      <c r="F10" s="100"/>
    </row>
    <row r="11" spans="2:6" x14ac:dyDescent="0.3">
      <c r="B11" s="86" t="s">
        <v>707</v>
      </c>
      <c r="C11" s="100"/>
      <c r="D11" s="100"/>
      <c r="E11" s="100"/>
      <c r="F11" s="100"/>
    </row>
    <row r="12" spans="2:6" x14ac:dyDescent="0.3">
      <c r="B12" s="86" t="s">
        <v>708</v>
      </c>
      <c r="C12" s="100"/>
      <c r="D12" s="100"/>
      <c r="E12" s="100"/>
      <c r="F12" s="100"/>
    </row>
    <row r="13" spans="2:6" ht="14.25" customHeight="1" x14ac:dyDescent="0.3">
      <c r="B13" s="13" t="s">
        <v>392</v>
      </c>
      <c r="C13" s="97" t="str">
        <f>IF(SUM(C14,C20)=0,"",SUM(C14,C20))</f>
        <v/>
      </c>
      <c r="D13" s="97" t="str">
        <f>IF(SUM(D14,D20)=0,"",SUM(D14,D20))</f>
        <v/>
      </c>
      <c r="E13" s="97" t="str">
        <f>IF(SUM(E14,E20)=0,"",SUM(E14,E20))</f>
        <v/>
      </c>
      <c r="F13" s="97" t="str">
        <f>IF(SUM(F14,F20)=0,"",SUM(F14,F20))</f>
        <v/>
      </c>
    </row>
    <row r="14" spans="2:6" ht="14.25" customHeight="1" x14ac:dyDescent="0.3">
      <c r="B14" s="13" t="s">
        <v>393</v>
      </c>
      <c r="C14" s="97" t="str">
        <f>IF(SUM(C15:C19)=0,"",SUM(C15:C19))</f>
        <v/>
      </c>
      <c r="D14" s="97" t="str">
        <f>IF(SUM(D15:D19)=0,"",SUM(D15:D19))</f>
        <v/>
      </c>
      <c r="E14" s="97" t="str">
        <f>IF(SUM(E15:E19)=0,"",SUM(E15:E19))</f>
        <v/>
      </c>
      <c r="F14" s="97" t="str">
        <f>IF(SUM(F15:F19)=0,"",SUM(F15:F19))</f>
        <v/>
      </c>
    </row>
    <row r="15" spans="2:6" x14ac:dyDescent="0.3">
      <c r="B15" s="86" t="s">
        <v>704</v>
      </c>
      <c r="C15" s="100"/>
      <c r="D15" s="100"/>
      <c r="E15" s="100"/>
      <c r="F15" s="100"/>
    </row>
    <row r="16" spans="2:6" x14ac:dyDescent="0.3">
      <c r="B16" s="86" t="s">
        <v>705</v>
      </c>
      <c r="C16" s="100"/>
      <c r="D16" s="100"/>
      <c r="E16" s="100"/>
      <c r="F16" s="100"/>
    </row>
    <row r="17" spans="2:7" x14ac:dyDescent="0.3">
      <c r="B17" s="86" t="s">
        <v>706</v>
      </c>
      <c r="C17" s="100"/>
      <c r="D17" s="100"/>
      <c r="E17" s="100"/>
      <c r="F17" s="100"/>
    </row>
    <row r="18" spans="2:7" x14ac:dyDescent="0.3">
      <c r="B18" s="86" t="s">
        <v>707</v>
      </c>
      <c r="C18" s="100"/>
      <c r="D18" s="100"/>
      <c r="E18" s="100"/>
      <c r="F18" s="100"/>
    </row>
    <row r="19" spans="2:7" x14ac:dyDescent="0.3">
      <c r="B19" s="86" t="s">
        <v>708</v>
      </c>
      <c r="C19" s="100"/>
      <c r="D19" s="100"/>
      <c r="E19" s="100"/>
      <c r="F19" s="100"/>
    </row>
    <row r="20" spans="2:7" ht="13.5" customHeight="1" x14ac:dyDescent="0.3">
      <c r="B20" s="13" t="s">
        <v>398</v>
      </c>
      <c r="C20" s="97" t="str">
        <f>IF(SUM(C21:C26)=0,"",SUM(C21:C26))</f>
        <v/>
      </c>
      <c r="D20" s="97" t="str">
        <f>IF(SUM(D21:D26)=0,"",SUM(D21:D26))</f>
        <v/>
      </c>
      <c r="E20" s="97" t="str">
        <f>IF(SUM(E21:E26)=0,"",SUM(E21:E26))</f>
        <v/>
      </c>
      <c r="F20" s="97" t="str">
        <f>IF(SUM(F21:F26)=0,"",SUM(F21:F26))</f>
        <v/>
      </c>
    </row>
    <row r="21" spans="2:7" x14ac:dyDescent="0.3">
      <c r="B21" s="86" t="s">
        <v>709</v>
      </c>
      <c r="C21" s="100"/>
      <c r="D21" s="100"/>
      <c r="E21" s="100"/>
      <c r="F21" s="100"/>
    </row>
    <row r="22" spans="2:7" x14ac:dyDescent="0.3">
      <c r="B22" s="86" t="s">
        <v>704</v>
      </c>
      <c r="C22" s="100"/>
      <c r="D22" s="100"/>
      <c r="E22" s="100"/>
      <c r="F22" s="100"/>
    </row>
    <row r="23" spans="2:7" x14ac:dyDescent="0.3">
      <c r="B23" s="86" t="s">
        <v>705</v>
      </c>
      <c r="C23" s="100"/>
      <c r="D23" s="100"/>
      <c r="E23" s="100"/>
      <c r="F23" s="100"/>
    </row>
    <row r="24" spans="2:7" x14ac:dyDescent="0.3">
      <c r="B24" s="86" t="s">
        <v>706</v>
      </c>
      <c r="C24" s="100"/>
      <c r="D24" s="100"/>
      <c r="E24" s="100"/>
      <c r="F24" s="100"/>
    </row>
    <row r="25" spans="2:7" x14ac:dyDescent="0.3">
      <c r="B25" s="86" t="s">
        <v>707</v>
      </c>
      <c r="C25" s="100"/>
      <c r="D25" s="100"/>
      <c r="E25" s="100"/>
      <c r="F25" s="100"/>
    </row>
    <row r="26" spans="2:7" x14ac:dyDescent="0.3">
      <c r="B26" s="86" t="s">
        <v>708</v>
      </c>
      <c r="C26" s="100"/>
      <c r="D26" s="100"/>
      <c r="E26" s="100"/>
      <c r="F26" s="100"/>
    </row>
    <row r="27" spans="2:7" x14ac:dyDescent="0.3">
      <c r="B27" s="13" t="s">
        <v>394</v>
      </c>
      <c r="C27" s="115" t="str">
        <f>IF(SUM(C28:C33)=0,"",SUM(C28:C33))</f>
        <v/>
      </c>
      <c r="D27" s="115" t="str">
        <f>IF(SUM(D28:D33)=0,"",SUM(D28:D33))</f>
        <v/>
      </c>
      <c r="E27" s="115" t="str">
        <f>IF(SUM(E28:E33)=0,"",SUM(E28:E33))</f>
        <v/>
      </c>
      <c r="F27" s="115" t="str">
        <f>IF(SUM(F28:F33)=0,"",SUM(F28:F33))</f>
        <v/>
      </c>
      <c r="G27" s="94"/>
    </row>
    <row r="28" spans="2:7" x14ac:dyDescent="0.3">
      <c r="B28" s="86" t="s">
        <v>709</v>
      </c>
      <c r="C28" s="119" t="str">
        <f>IF(SUM(C21)=0,"",SUM(C21))</f>
        <v/>
      </c>
      <c r="D28" s="119" t="str">
        <f>IF(SUM(D21)=0,"",SUM(D21))</f>
        <v/>
      </c>
      <c r="E28" s="119" t="str">
        <f>IF(SUM(E21)=0,"",SUM(E21))</f>
        <v/>
      </c>
      <c r="F28" s="119" t="str">
        <f>IF(SUM(F21)=0,"",SUM(F21))</f>
        <v/>
      </c>
    </row>
    <row r="29" spans="2:7" x14ac:dyDescent="0.3">
      <c r="B29" s="86" t="s">
        <v>704</v>
      </c>
      <c r="C29" s="119" t="str">
        <f>IF(SUM(C22,C15,C8)=0,"",SUM(C22,C15,C8))</f>
        <v/>
      </c>
      <c r="D29" s="119" t="str">
        <f t="shared" ref="D29:F33" si="0">IF(SUM(D22,D15,D8)=0,"",SUM(D22,D15,D8))</f>
        <v/>
      </c>
      <c r="E29" s="119" t="str">
        <f t="shared" si="0"/>
        <v/>
      </c>
      <c r="F29" s="119" t="str">
        <f t="shared" si="0"/>
        <v/>
      </c>
    </row>
    <row r="30" spans="2:7" x14ac:dyDescent="0.3">
      <c r="B30" s="86" t="s">
        <v>705</v>
      </c>
      <c r="C30" s="119" t="str">
        <f>IF(SUM(C23,C16,C9)=0,"",SUM(C23,C16,C9))</f>
        <v/>
      </c>
      <c r="D30" s="119" t="str">
        <f t="shared" si="0"/>
        <v/>
      </c>
      <c r="E30" s="119" t="str">
        <f t="shared" si="0"/>
        <v/>
      </c>
      <c r="F30" s="119" t="str">
        <f t="shared" si="0"/>
        <v/>
      </c>
    </row>
    <row r="31" spans="2:7" x14ac:dyDescent="0.3">
      <c r="B31" s="86" t="s">
        <v>706</v>
      </c>
      <c r="C31" s="119" t="str">
        <f>IF(SUM(C24,C17,C10)=0,"",SUM(C24,C17,C10))</f>
        <v/>
      </c>
      <c r="D31" s="119" t="str">
        <f t="shared" si="0"/>
        <v/>
      </c>
      <c r="E31" s="119" t="str">
        <f t="shared" si="0"/>
        <v/>
      </c>
      <c r="F31" s="119" t="str">
        <f t="shared" si="0"/>
        <v/>
      </c>
    </row>
    <row r="32" spans="2:7" x14ac:dyDescent="0.3">
      <c r="B32" s="86" t="s">
        <v>707</v>
      </c>
      <c r="C32" s="119" t="str">
        <f>IF(SUM(C25,C18,C11)=0,"",SUM(C25,C18,C11))</f>
        <v/>
      </c>
      <c r="D32" s="119" t="str">
        <f t="shared" si="0"/>
        <v/>
      </c>
      <c r="E32" s="119" t="str">
        <f t="shared" si="0"/>
        <v/>
      </c>
      <c r="F32" s="119" t="str">
        <f t="shared" si="0"/>
        <v/>
      </c>
    </row>
    <row r="33" spans="2:6" x14ac:dyDescent="0.3">
      <c r="B33" s="86" t="s">
        <v>708</v>
      </c>
      <c r="C33" s="119" t="str">
        <f>IF(SUM(C26,C19,C12)=0,"",SUM(C26,C19,C12))</f>
        <v/>
      </c>
      <c r="D33" s="119" t="str">
        <f t="shared" si="0"/>
        <v/>
      </c>
      <c r="E33" s="119" t="str">
        <f t="shared" si="0"/>
        <v/>
      </c>
      <c r="F33" s="119" t="str">
        <f t="shared" si="0"/>
        <v/>
      </c>
    </row>
    <row r="34" spans="2:6" x14ac:dyDescent="0.3">
      <c r="B34" s="86"/>
      <c r="C34" s="120"/>
      <c r="D34" s="120"/>
      <c r="E34" s="120"/>
      <c r="F34" s="120"/>
    </row>
    <row r="35" spans="2:6" x14ac:dyDescent="0.3">
      <c r="B35" s="121" t="s">
        <v>395</v>
      </c>
      <c r="C35" s="120"/>
      <c r="D35" s="120"/>
      <c r="E35" s="120"/>
      <c r="F35" s="120"/>
    </row>
    <row r="36" spans="2:6" x14ac:dyDescent="0.3">
      <c r="B36" s="86" t="s">
        <v>710</v>
      </c>
      <c r="C36" s="100"/>
      <c r="D36" s="100"/>
      <c r="E36" s="100"/>
      <c r="F36" s="100"/>
    </row>
    <row r="37" spans="2:6" x14ac:dyDescent="0.3">
      <c r="B37" s="86" t="s">
        <v>711</v>
      </c>
      <c r="C37" s="100"/>
      <c r="D37" s="100"/>
      <c r="E37" s="100"/>
      <c r="F37" s="100"/>
    </row>
    <row r="38" spans="2:6" x14ac:dyDescent="0.3">
      <c r="B38" s="86"/>
      <c r="C38" s="120"/>
      <c r="D38" s="120"/>
      <c r="E38" s="120"/>
      <c r="F38" s="120"/>
    </row>
    <row r="39" spans="2:6" x14ac:dyDescent="0.3">
      <c r="B39" s="93" t="s">
        <v>97</v>
      </c>
      <c r="C39" s="15"/>
      <c r="D39" s="118"/>
      <c r="E39" s="118"/>
      <c r="F39" s="118"/>
    </row>
    <row r="40" spans="2:6" ht="12.75" customHeight="1" x14ac:dyDescent="0.3">
      <c r="B40" s="86" t="s">
        <v>712</v>
      </c>
      <c r="C40" s="100"/>
      <c r="D40" s="100"/>
      <c r="E40" s="100"/>
      <c r="F40" s="100"/>
    </row>
    <row r="41" spans="2:6" ht="12.75" customHeight="1" x14ac:dyDescent="0.3">
      <c r="B41" s="86" t="s">
        <v>713</v>
      </c>
      <c r="C41" s="100"/>
      <c r="D41" s="100"/>
      <c r="E41" s="100"/>
      <c r="F41" s="100"/>
    </row>
    <row r="42" spans="2:6" ht="12.75" customHeight="1" x14ac:dyDescent="0.3">
      <c r="B42" s="12"/>
      <c r="C42" s="122"/>
      <c r="D42" s="122"/>
      <c r="E42" s="122"/>
      <c r="F42" s="122"/>
    </row>
    <row r="43" spans="2:6" ht="12.75" customHeight="1" x14ac:dyDescent="0.3">
      <c r="B43" s="123"/>
      <c r="C43" s="124"/>
      <c r="D43" s="125"/>
      <c r="E43" s="118"/>
      <c r="F43" s="118"/>
    </row>
    <row r="44" spans="2:6" ht="12.75" customHeight="1" x14ac:dyDescent="0.3">
      <c r="B44" s="93" t="s">
        <v>396</v>
      </c>
      <c r="C44" s="93"/>
      <c r="D44" s="125"/>
      <c r="E44" s="118"/>
      <c r="F44" s="118"/>
    </row>
    <row r="45" spans="2:6" ht="12.75" customHeight="1" x14ac:dyDescent="0.3">
      <c r="B45" s="123" t="s">
        <v>397</v>
      </c>
      <c r="C45" s="100"/>
      <c r="D45" s="100"/>
      <c r="E45" s="100"/>
      <c r="F45" s="36"/>
    </row>
    <row r="46" spans="2:6" ht="12.75" customHeight="1" x14ac:dyDescent="0.3">
      <c r="B46" s="5"/>
      <c r="C46" s="2"/>
      <c r="D46" s="2"/>
    </row>
    <row r="47" spans="2:6" ht="12.75" customHeight="1" x14ac:dyDescent="0.3">
      <c r="B47" s="147" t="s">
        <v>756</v>
      </c>
      <c r="C47" s="148" t="e">
        <f>C36+C37-C27</f>
        <v>#VALUE!</v>
      </c>
      <c r="D47" s="149" t="e">
        <f>D36+D37-D27</f>
        <v>#VALUE!</v>
      </c>
      <c r="E47" s="149" t="e">
        <f>E36+E37-E27</f>
        <v>#VALUE!</v>
      </c>
      <c r="F47" s="149" t="e">
        <f>F36+F37-F27</f>
        <v>#VALUE!</v>
      </c>
    </row>
    <row r="48" spans="2:6" ht="12.75" customHeight="1" x14ac:dyDescent="0.3">
      <c r="B48" s="147" t="s">
        <v>757</v>
      </c>
      <c r="C48" s="149" t="e">
        <f>C40+C41-C27</f>
        <v>#VALUE!</v>
      </c>
      <c r="D48" s="149" t="e">
        <f>D40+D41-D27</f>
        <v>#VALUE!</v>
      </c>
      <c r="E48" s="149" t="e">
        <f>E40+E41-E27</f>
        <v>#VALUE!</v>
      </c>
      <c r="F48" s="149" t="e">
        <f>F40+F41-F27</f>
        <v>#VALUE!</v>
      </c>
    </row>
    <row r="49" spans="2:6" ht="12.75" customHeight="1" x14ac:dyDescent="0.3">
      <c r="B49" s="5"/>
      <c r="C49" s="2"/>
      <c r="D49" s="2"/>
    </row>
    <row r="50" spans="2:6" ht="19.5" customHeight="1" x14ac:dyDescent="0.3">
      <c r="B50" s="40" t="s">
        <v>93</v>
      </c>
      <c r="C50" s="4"/>
      <c r="D50" s="4"/>
    </row>
    <row r="51" spans="2:6" x14ac:dyDescent="0.3">
      <c r="B51" s="37"/>
      <c r="C51" s="38"/>
      <c r="D51" s="38"/>
      <c r="E51" s="38"/>
      <c r="F51" s="38"/>
    </row>
    <row r="52" spans="2:6" x14ac:dyDescent="0.3">
      <c r="B52" s="39"/>
      <c r="C52" s="38"/>
      <c r="D52" s="38"/>
      <c r="E52" s="38"/>
      <c r="F52" s="38"/>
    </row>
    <row r="53" spans="2:6" x14ac:dyDescent="0.3">
      <c r="B53" s="39"/>
      <c r="C53" s="38"/>
      <c r="D53" s="38"/>
      <c r="E53" s="38"/>
      <c r="F53" s="38"/>
    </row>
    <row r="54" spans="2:6" x14ac:dyDescent="0.3">
      <c r="B54" s="39"/>
      <c r="C54" s="38"/>
      <c r="D54" s="38"/>
      <c r="E54" s="38"/>
      <c r="F54" s="38"/>
    </row>
    <row r="55" spans="2:6" x14ac:dyDescent="0.3">
      <c r="B55" s="39"/>
      <c r="C55" s="38"/>
      <c r="D55" s="38"/>
      <c r="E55" s="38"/>
      <c r="F55" s="38"/>
    </row>
    <row r="56" spans="2:6" x14ac:dyDescent="0.3">
      <c r="B56" s="3"/>
    </row>
  </sheetData>
  <sheetProtection algorithmName="SHA-512" hashValue="fC5+Jj8+YMVmckJpReDy1sNpQJpcH5PULHI5zMD5PnUEv5yb8AkMYn9oOmlVw+11+fBaKexGFMslZ60cpvyVLg==" saltValue="4YHl56Y/qZatb65IlgDURg==" spinCount="100000" sheet="1" objects="1" scenarios="1" formatCells="0" formatColumns="0" formatRows="0" insertColumns="0" insertRows="0" insertHyperlinks="0" deleteColumns="0" deleteRows="0" sort="0" autoFilter="0" pivotTables="0"/>
  <printOptions horizontalCentered="1"/>
  <pageMargins left="1" right="1" top="1" bottom="0.75" header="0.75" footer="0.5"/>
  <pageSetup scale="75" orientation="landscape" r:id="rId1"/>
  <headerFooter alignWithMargins="0">
    <oddFooter>&amp;L&amp;D (&amp;T)</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5" r:id="rId5" name="Drop Down 1">
              <controlPr defaultSize="0" autoLine="0" autoPict="0">
                <anchor moveWithCells="1">
                  <from>
                    <xdr:col>5</xdr:col>
                    <xdr:colOff>31750</xdr:colOff>
                    <xdr:row>1</xdr:row>
                    <xdr:rowOff>0</xdr:rowOff>
                  </from>
                  <to>
                    <xdr:col>5</xdr:col>
                    <xdr:colOff>1352550</xdr:colOff>
                    <xdr:row>1</xdr:row>
                    <xdr:rowOff>203200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39997558519241921"/>
  </sheetPr>
  <dimension ref="A1:G56"/>
  <sheetViews>
    <sheetView showGridLines="0" zoomScaleNormal="100" workbookViewId="0">
      <pane xSplit="2" ySplit="4" topLeftCell="C5" activePane="bottomRight" state="frozen"/>
      <selection pane="topRight" activeCell="C1" sqref="C1"/>
      <selection pane="bottomLeft" activeCell="A5" sqref="A5"/>
      <selection pane="bottomRight" activeCell="F6" sqref="F6"/>
    </sheetView>
  </sheetViews>
  <sheetFormatPr defaultColWidth="9.296875" defaultRowHeight="13" x14ac:dyDescent="0.3"/>
  <cols>
    <col min="1" max="1" width="1.5" style="1" hidden="1" customWidth="1"/>
    <col min="2" max="2" width="63.5" style="1" customWidth="1"/>
    <col min="3" max="6" width="23.796875" style="1" customWidth="1"/>
    <col min="7" max="16384" width="9.296875" style="1"/>
  </cols>
  <sheetData>
    <row r="1" spans="2:6" ht="18.75" customHeight="1" x14ac:dyDescent="0.3">
      <c r="B1" s="118"/>
      <c r="C1" s="126"/>
      <c r="D1" s="126"/>
      <c r="E1" s="127" t="s">
        <v>84</v>
      </c>
      <c r="F1" s="130" t="str">
        <f>Index!C14</f>
        <v>enter country name here</v>
      </c>
    </row>
    <row r="2" spans="2:6" ht="17.25" customHeight="1" x14ac:dyDescent="0.3">
      <c r="B2" s="95" t="s">
        <v>400</v>
      </c>
      <c r="C2" s="126"/>
      <c r="D2" s="126"/>
      <c r="E2" s="127" t="s">
        <v>85</v>
      </c>
      <c r="F2" s="128" t="str">
        <f>INDEX(work!AC2:AC89,work!AC1)</f>
        <v>2019Q1</v>
      </c>
    </row>
    <row r="3" spans="2:6" ht="16.5" customHeight="1" x14ac:dyDescent="0.3">
      <c r="B3" s="12" t="str">
        <f>Index!C16</f>
        <v>enter scale (millions, billions, etc.) here</v>
      </c>
      <c r="C3" s="126"/>
      <c r="D3" s="126"/>
      <c r="E3" s="127" t="s">
        <v>76</v>
      </c>
      <c r="F3" s="130" t="str">
        <f>Index!C15</f>
        <v>enter reporting currency here</v>
      </c>
    </row>
    <row r="4" spans="2:6" x14ac:dyDescent="0.3">
      <c r="B4" s="12"/>
      <c r="C4" s="129" t="str">
        <f>work!R2</f>
        <v>2018Q2</v>
      </c>
      <c r="D4" s="129" t="str">
        <f>work!O2</f>
        <v>2018Q3</v>
      </c>
      <c r="E4" s="129" t="str">
        <f>work!L2</f>
        <v>2018Q4</v>
      </c>
      <c r="F4" s="129" t="str">
        <f>F2</f>
        <v>2019Q1</v>
      </c>
    </row>
    <row r="5" spans="2:6" ht="18.75" customHeight="1" x14ac:dyDescent="0.3">
      <c r="B5" s="41" t="s">
        <v>715</v>
      </c>
      <c r="C5" s="14"/>
      <c r="D5" s="14"/>
      <c r="E5" s="14"/>
      <c r="F5" s="14"/>
    </row>
    <row r="6" spans="2:6" x14ac:dyDescent="0.3">
      <c r="B6" s="93" t="s">
        <v>381</v>
      </c>
      <c r="C6" s="118"/>
      <c r="D6" s="118"/>
      <c r="E6" s="118"/>
      <c r="F6" s="118"/>
    </row>
    <row r="7" spans="2:6" x14ac:dyDescent="0.3">
      <c r="B7" s="13" t="s">
        <v>391</v>
      </c>
      <c r="C7" s="96" t="str">
        <f>IF(SUM(C8:C12)=0,"",SUM(C8:C12))</f>
        <v/>
      </c>
      <c r="D7" s="96" t="str">
        <f>IF(SUM(D8:D12)=0,"",SUM(D8:D12))</f>
        <v/>
      </c>
      <c r="E7" s="96" t="str">
        <f>IF(SUM(E8:E12)=0,"",SUM(E8:E12))</f>
        <v/>
      </c>
      <c r="F7" s="96" t="str">
        <f>IF(SUM(F8:F12)=0,"",SUM(F8:F12))</f>
        <v/>
      </c>
    </row>
    <row r="8" spans="2:6" x14ac:dyDescent="0.3">
      <c r="B8" s="86" t="s">
        <v>704</v>
      </c>
      <c r="C8" s="100"/>
      <c r="D8" s="100"/>
      <c r="E8" s="100"/>
      <c r="F8" s="100"/>
    </row>
    <row r="9" spans="2:6" x14ac:dyDescent="0.3">
      <c r="B9" s="86" t="s">
        <v>705</v>
      </c>
      <c r="C9" s="100"/>
      <c r="D9" s="100"/>
      <c r="E9" s="100"/>
      <c r="F9" s="100"/>
    </row>
    <row r="10" spans="2:6" x14ac:dyDescent="0.3">
      <c r="B10" s="86" t="s">
        <v>706</v>
      </c>
      <c r="C10" s="100"/>
      <c r="D10" s="100"/>
      <c r="E10" s="100"/>
      <c r="F10" s="100"/>
    </row>
    <row r="11" spans="2:6" x14ac:dyDescent="0.3">
      <c r="B11" s="86" t="s">
        <v>707</v>
      </c>
      <c r="C11" s="100"/>
      <c r="D11" s="100"/>
      <c r="E11" s="100"/>
      <c r="F11" s="100"/>
    </row>
    <row r="12" spans="2:6" x14ac:dyDescent="0.3">
      <c r="B12" s="86" t="s">
        <v>708</v>
      </c>
      <c r="C12" s="100"/>
      <c r="D12" s="100"/>
      <c r="E12" s="100"/>
      <c r="F12" s="100"/>
    </row>
    <row r="13" spans="2:6" ht="14.25" customHeight="1" x14ac:dyDescent="0.3">
      <c r="B13" s="13" t="s">
        <v>392</v>
      </c>
      <c r="C13" s="97" t="str">
        <f>IF(SUM(C14,C20)=0,"",SUM(C14,C20))</f>
        <v/>
      </c>
      <c r="D13" s="97" t="str">
        <f>IF(SUM(D14,D20)=0,"",SUM(D14,D20))</f>
        <v/>
      </c>
      <c r="E13" s="97" t="str">
        <f>IF(SUM(E14,E20)=0,"",SUM(E14,E20))</f>
        <v/>
      </c>
      <c r="F13" s="97" t="str">
        <f>IF(SUM(F14,F20)=0,"",SUM(F14,F20))</f>
        <v/>
      </c>
    </row>
    <row r="14" spans="2:6" ht="14.25" customHeight="1" x14ac:dyDescent="0.3">
      <c r="B14" s="13" t="s">
        <v>393</v>
      </c>
      <c r="C14" s="97" t="str">
        <f>IF(SUM(C15:C19)=0,"",SUM(C15:C19))</f>
        <v/>
      </c>
      <c r="D14" s="97" t="str">
        <f>IF(SUM(D15:D19)=0,"",SUM(D15:D19))</f>
        <v/>
      </c>
      <c r="E14" s="97" t="str">
        <f>IF(SUM(E15:E19)=0,"",SUM(E15:E19))</f>
        <v/>
      </c>
      <c r="F14" s="97" t="str">
        <f>IF(SUM(F15:F19)=0,"",SUM(F15:F19))</f>
        <v/>
      </c>
    </row>
    <row r="15" spans="2:6" x14ac:dyDescent="0.3">
      <c r="B15" s="86" t="s">
        <v>704</v>
      </c>
      <c r="C15" s="100"/>
      <c r="D15" s="100"/>
      <c r="E15" s="100"/>
      <c r="F15" s="100"/>
    </row>
    <row r="16" spans="2:6" x14ac:dyDescent="0.3">
      <c r="B16" s="86" t="s">
        <v>705</v>
      </c>
      <c r="C16" s="100"/>
      <c r="D16" s="100"/>
      <c r="E16" s="100"/>
      <c r="F16" s="100"/>
    </row>
    <row r="17" spans="2:7" x14ac:dyDescent="0.3">
      <c r="B17" s="86" t="s">
        <v>706</v>
      </c>
      <c r="C17" s="100"/>
      <c r="D17" s="100"/>
      <c r="E17" s="100"/>
      <c r="F17" s="100"/>
    </row>
    <row r="18" spans="2:7" x14ac:dyDescent="0.3">
      <c r="B18" s="86" t="s">
        <v>707</v>
      </c>
      <c r="C18" s="100"/>
      <c r="D18" s="100"/>
      <c r="E18" s="100"/>
      <c r="F18" s="100"/>
    </row>
    <row r="19" spans="2:7" x14ac:dyDescent="0.3">
      <c r="B19" s="86" t="s">
        <v>708</v>
      </c>
      <c r="C19" s="100"/>
      <c r="D19" s="100"/>
      <c r="E19" s="100"/>
      <c r="F19" s="100"/>
    </row>
    <row r="20" spans="2:7" ht="13.5" customHeight="1" x14ac:dyDescent="0.3">
      <c r="B20" s="13" t="s">
        <v>398</v>
      </c>
      <c r="C20" s="97" t="str">
        <f>IF(SUM(C21:C26)=0,"",SUM(C21:C26))</f>
        <v/>
      </c>
      <c r="D20" s="97" t="str">
        <f>IF(SUM(D21:D26)=0,"",SUM(D21:D26))</f>
        <v/>
      </c>
      <c r="E20" s="97" t="str">
        <f>IF(SUM(E21:E26)=0,"",SUM(E21:E26))</f>
        <v/>
      </c>
      <c r="F20" s="97" t="str">
        <f>IF(SUM(F21:F26)=0,"",SUM(F21:F26))</f>
        <v/>
      </c>
    </row>
    <row r="21" spans="2:7" x14ac:dyDescent="0.3">
      <c r="B21" s="86" t="s">
        <v>709</v>
      </c>
      <c r="C21" s="100"/>
      <c r="D21" s="100"/>
      <c r="E21" s="100"/>
      <c r="F21" s="100"/>
    </row>
    <row r="22" spans="2:7" x14ac:dyDescent="0.3">
      <c r="B22" s="86" t="s">
        <v>704</v>
      </c>
      <c r="C22" s="100"/>
      <c r="D22" s="100"/>
      <c r="E22" s="100"/>
      <c r="F22" s="100"/>
    </row>
    <row r="23" spans="2:7" x14ac:dyDescent="0.3">
      <c r="B23" s="86" t="s">
        <v>705</v>
      </c>
      <c r="C23" s="100"/>
      <c r="D23" s="100"/>
      <c r="E23" s="100"/>
      <c r="F23" s="100"/>
    </row>
    <row r="24" spans="2:7" x14ac:dyDescent="0.3">
      <c r="B24" s="86" t="s">
        <v>706</v>
      </c>
      <c r="C24" s="100"/>
      <c r="D24" s="100"/>
      <c r="E24" s="100"/>
      <c r="F24" s="100"/>
    </row>
    <row r="25" spans="2:7" x14ac:dyDescent="0.3">
      <c r="B25" s="86" t="s">
        <v>707</v>
      </c>
      <c r="C25" s="100"/>
      <c r="D25" s="100"/>
      <c r="E25" s="100"/>
      <c r="F25" s="100"/>
    </row>
    <row r="26" spans="2:7" x14ac:dyDescent="0.3">
      <c r="B26" s="86" t="s">
        <v>708</v>
      </c>
      <c r="C26" s="100"/>
      <c r="D26" s="100"/>
      <c r="E26" s="100"/>
      <c r="F26" s="100"/>
    </row>
    <row r="27" spans="2:7" x14ac:dyDescent="0.3">
      <c r="B27" s="13" t="s">
        <v>394</v>
      </c>
      <c r="C27" s="115" t="str">
        <f>IF(SUM(C28:C33)=0,"",SUM(C28:C33))</f>
        <v/>
      </c>
      <c r="D27" s="115" t="str">
        <f>IF(SUM(D28:D33)=0,"",SUM(D28:D33))</f>
        <v/>
      </c>
      <c r="E27" s="115" t="str">
        <f>IF(SUM(E28:E33)=0,"",SUM(E28:E33))</f>
        <v/>
      </c>
      <c r="F27" s="115" t="str">
        <f>IF(SUM(F28:F33)=0,"",SUM(F28:F33))</f>
        <v/>
      </c>
      <c r="G27" s="94"/>
    </row>
    <row r="28" spans="2:7" x14ac:dyDescent="0.3">
      <c r="B28" s="86" t="s">
        <v>709</v>
      </c>
      <c r="C28" s="119" t="str">
        <f>IF(SUM(C21)=0,"",SUM(C21))</f>
        <v/>
      </c>
      <c r="D28" s="119" t="str">
        <f>IF(SUM(D21)=0,"",SUM(D21))</f>
        <v/>
      </c>
      <c r="E28" s="119" t="str">
        <f>IF(SUM(E21)=0,"",SUM(E21))</f>
        <v/>
      </c>
      <c r="F28" s="119" t="str">
        <f>IF(SUM(F21)=0,"",SUM(F21))</f>
        <v/>
      </c>
    </row>
    <row r="29" spans="2:7" x14ac:dyDescent="0.3">
      <c r="B29" s="86" t="s">
        <v>704</v>
      </c>
      <c r="C29" s="119" t="str">
        <f>IF(SUM(C22,C15,C8)=0,"",SUM(C22,C15,C8))</f>
        <v/>
      </c>
      <c r="D29" s="119" t="str">
        <f t="shared" ref="D29:F33" si="0">IF(SUM(D22,D15,D8)=0,"",SUM(D22,D15,D8))</f>
        <v/>
      </c>
      <c r="E29" s="119" t="str">
        <f t="shared" si="0"/>
        <v/>
      </c>
      <c r="F29" s="119" t="str">
        <f t="shared" si="0"/>
        <v/>
      </c>
    </row>
    <row r="30" spans="2:7" x14ac:dyDescent="0.3">
      <c r="B30" s="86" t="s">
        <v>705</v>
      </c>
      <c r="C30" s="119" t="str">
        <f>IF(SUM(C23,C16,C9)=0,"",SUM(C23,C16,C9))</f>
        <v/>
      </c>
      <c r="D30" s="119" t="str">
        <f t="shared" si="0"/>
        <v/>
      </c>
      <c r="E30" s="119" t="str">
        <f t="shared" si="0"/>
        <v/>
      </c>
      <c r="F30" s="119" t="str">
        <f t="shared" si="0"/>
        <v/>
      </c>
    </row>
    <row r="31" spans="2:7" x14ac:dyDescent="0.3">
      <c r="B31" s="86" t="s">
        <v>706</v>
      </c>
      <c r="C31" s="119" t="str">
        <f>IF(SUM(C24,C17,C10)=0,"",SUM(C24,C17,C10))</f>
        <v/>
      </c>
      <c r="D31" s="119" t="str">
        <f t="shared" si="0"/>
        <v/>
      </c>
      <c r="E31" s="119" t="str">
        <f t="shared" si="0"/>
        <v/>
      </c>
      <c r="F31" s="119" t="str">
        <f t="shared" si="0"/>
        <v/>
      </c>
    </row>
    <row r="32" spans="2:7" x14ac:dyDescent="0.3">
      <c r="B32" s="86" t="s">
        <v>707</v>
      </c>
      <c r="C32" s="119" t="str">
        <f>IF(SUM(C25,C18,C11)=0,"",SUM(C25,C18,C11))</f>
        <v/>
      </c>
      <c r="D32" s="119" t="str">
        <f t="shared" si="0"/>
        <v/>
      </c>
      <c r="E32" s="119" t="str">
        <f t="shared" si="0"/>
        <v/>
      </c>
      <c r="F32" s="119" t="str">
        <f t="shared" si="0"/>
        <v/>
      </c>
    </row>
    <row r="33" spans="2:6" x14ac:dyDescent="0.3">
      <c r="B33" s="86" t="s">
        <v>708</v>
      </c>
      <c r="C33" s="119" t="str">
        <f>IF(SUM(C26,C19,C12)=0,"",SUM(C26,C19,C12))</f>
        <v/>
      </c>
      <c r="D33" s="119" t="str">
        <f t="shared" si="0"/>
        <v/>
      </c>
      <c r="E33" s="119" t="str">
        <f t="shared" si="0"/>
        <v/>
      </c>
      <c r="F33" s="119" t="str">
        <f t="shared" si="0"/>
        <v/>
      </c>
    </row>
    <row r="34" spans="2:6" x14ac:dyDescent="0.3">
      <c r="B34" s="86"/>
      <c r="C34" s="120"/>
      <c r="D34" s="120"/>
      <c r="E34" s="120"/>
      <c r="F34" s="120"/>
    </row>
    <row r="35" spans="2:6" x14ac:dyDescent="0.3">
      <c r="B35" s="121" t="s">
        <v>395</v>
      </c>
      <c r="C35" s="120"/>
      <c r="D35" s="120"/>
      <c r="E35" s="120"/>
      <c r="F35" s="120"/>
    </row>
    <row r="36" spans="2:6" x14ac:dyDescent="0.3">
      <c r="B36" s="86" t="s">
        <v>710</v>
      </c>
      <c r="C36" s="100"/>
      <c r="D36" s="100"/>
      <c r="E36" s="100"/>
      <c r="F36" s="100"/>
    </row>
    <row r="37" spans="2:6" x14ac:dyDescent="0.3">
      <c r="B37" s="86" t="s">
        <v>711</v>
      </c>
      <c r="C37" s="100"/>
      <c r="D37" s="100"/>
      <c r="E37" s="100"/>
      <c r="F37" s="100"/>
    </row>
    <row r="38" spans="2:6" x14ac:dyDescent="0.3">
      <c r="B38" s="86"/>
      <c r="C38" s="120"/>
      <c r="D38" s="120"/>
      <c r="E38" s="120"/>
      <c r="F38" s="120"/>
    </row>
    <row r="39" spans="2:6" x14ac:dyDescent="0.3">
      <c r="B39" s="93" t="s">
        <v>97</v>
      </c>
      <c r="C39" s="15"/>
      <c r="D39" s="118"/>
      <c r="E39" s="118"/>
      <c r="F39" s="118"/>
    </row>
    <row r="40" spans="2:6" ht="12.75" customHeight="1" x14ac:dyDescent="0.3">
      <c r="B40" s="86" t="s">
        <v>712</v>
      </c>
      <c r="C40" s="100"/>
      <c r="D40" s="100"/>
      <c r="E40" s="100"/>
      <c r="F40" s="100"/>
    </row>
    <row r="41" spans="2:6" ht="12.75" customHeight="1" x14ac:dyDescent="0.3">
      <c r="B41" s="86" t="s">
        <v>713</v>
      </c>
      <c r="C41" s="100"/>
      <c r="D41" s="100"/>
      <c r="E41" s="100"/>
      <c r="F41" s="100"/>
    </row>
    <row r="42" spans="2:6" ht="12.75" customHeight="1" x14ac:dyDescent="0.3">
      <c r="B42" s="12"/>
      <c r="C42" s="122"/>
      <c r="D42" s="122"/>
      <c r="E42" s="122"/>
      <c r="F42" s="122"/>
    </row>
    <row r="43" spans="2:6" ht="12.75" customHeight="1" x14ac:dyDescent="0.3">
      <c r="B43" s="123"/>
      <c r="C43" s="124"/>
      <c r="D43" s="125"/>
      <c r="E43" s="118"/>
      <c r="F43" s="118"/>
    </row>
    <row r="44" spans="2:6" ht="12.75" customHeight="1" x14ac:dyDescent="0.3">
      <c r="B44" s="93" t="s">
        <v>396</v>
      </c>
      <c r="C44" s="93"/>
      <c r="D44" s="125"/>
      <c r="E44" s="118"/>
      <c r="F44" s="118"/>
    </row>
    <row r="45" spans="2:6" ht="12.75" customHeight="1" x14ac:dyDescent="0.3">
      <c r="B45" s="123" t="s">
        <v>397</v>
      </c>
      <c r="C45" s="36"/>
      <c r="D45" s="36"/>
      <c r="E45" s="36"/>
      <c r="F45" s="36"/>
    </row>
    <row r="46" spans="2:6" ht="12.75" customHeight="1" x14ac:dyDescent="0.3">
      <c r="B46" s="5"/>
      <c r="C46" s="2"/>
      <c r="D46" s="2"/>
    </row>
    <row r="47" spans="2:6" ht="12.75" customHeight="1" x14ac:dyDescent="0.3">
      <c r="B47" s="147" t="s">
        <v>756</v>
      </c>
      <c r="C47" s="148" t="e">
        <f>C36+C37-C27</f>
        <v>#VALUE!</v>
      </c>
      <c r="D47" s="149" t="e">
        <f>D36+D37-D27</f>
        <v>#VALUE!</v>
      </c>
      <c r="E47" s="149" t="e">
        <f>E36+E37-E27</f>
        <v>#VALUE!</v>
      </c>
      <c r="F47" s="149" t="e">
        <f>F36+F37-F27</f>
        <v>#VALUE!</v>
      </c>
    </row>
    <row r="48" spans="2:6" ht="12.75" customHeight="1" x14ac:dyDescent="0.3">
      <c r="B48" s="147" t="s">
        <v>757</v>
      </c>
      <c r="C48" s="149" t="e">
        <f>C40+C41-C27</f>
        <v>#VALUE!</v>
      </c>
      <c r="D48" s="149" t="e">
        <f>D40+D41-D27</f>
        <v>#VALUE!</v>
      </c>
      <c r="E48" s="149" t="e">
        <f>E40+E41-E27</f>
        <v>#VALUE!</v>
      </c>
      <c r="F48" s="149" t="e">
        <f>F40+F41-F27</f>
        <v>#VALUE!</v>
      </c>
    </row>
    <row r="49" spans="2:6" ht="12.75" customHeight="1" x14ac:dyDescent="0.3">
      <c r="B49" s="5"/>
      <c r="C49" s="2"/>
      <c r="D49" s="2"/>
    </row>
    <row r="50" spans="2:6" ht="19.5" customHeight="1" x14ac:dyDescent="0.3">
      <c r="B50" s="40" t="s">
        <v>93</v>
      </c>
      <c r="C50" s="4"/>
      <c r="D50" s="4"/>
    </row>
    <row r="51" spans="2:6" x14ac:dyDescent="0.3">
      <c r="B51" s="37"/>
      <c r="C51" s="38"/>
      <c r="D51" s="38"/>
      <c r="E51" s="38"/>
      <c r="F51" s="38"/>
    </row>
    <row r="52" spans="2:6" x14ac:dyDescent="0.3">
      <c r="B52" s="39"/>
      <c r="C52" s="38"/>
      <c r="D52" s="38"/>
      <c r="E52" s="38"/>
      <c r="F52" s="38"/>
    </row>
    <row r="53" spans="2:6" x14ac:dyDescent="0.3">
      <c r="B53" s="39"/>
      <c r="C53" s="38"/>
      <c r="D53" s="38"/>
      <c r="E53" s="38"/>
      <c r="F53" s="38"/>
    </row>
    <row r="54" spans="2:6" x14ac:dyDescent="0.3">
      <c r="B54" s="39"/>
      <c r="C54" s="38"/>
      <c r="D54" s="38"/>
      <c r="E54" s="38"/>
      <c r="F54" s="38"/>
    </row>
    <row r="55" spans="2:6" x14ac:dyDescent="0.3">
      <c r="B55" s="39"/>
      <c r="C55" s="38"/>
      <c r="D55" s="38"/>
      <c r="E55" s="38"/>
      <c r="F55" s="38"/>
    </row>
    <row r="56" spans="2:6" x14ac:dyDescent="0.3">
      <c r="B56" s="3"/>
    </row>
  </sheetData>
  <sheetProtection algorithmName="SHA-512" hashValue="kcIpYve98cVWXTQrpiCg2eEHe5bRWGfanvvvI6PcoV2PA3KrK+tdGa6QHiHz7lW952o+9yifpc/90EaO6GrBLQ==" saltValue="DZTMjjt7lBfYoxLqzgoYAw==" spinCount="100000" sheet="1" objects="1" scenarios="1" formatCells="0" formatColumns="0" formatRows="0" insertColumns="0" insertRows="0" insertHyperlinks="0" deleteColumns="0" deleteRows="0" sort="0" autoFilter="0" pivotTables="0"/>
  <printOptions horizontalCentered="1"/>
  <pageMargins left="1" right="1" top="1" bottom="0.75" header="0.75" footer="0.5"/>
  <pageSetup scale="75" orientation="landscape" r:id="rId1"/>
  <headerFooter alignWithMargins="0">
    <oddFooter>&amp;L&amp;D (&amp;T)</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7169" r:id="rId5" name="Drop Down 1">
              <controlPr defaultSize="0" autoLine="0" autoPict="0">
                <anchor moveWithCells="1">
                  <from>
                    <xdr:col>5</xdr:col>
                    <xdr:colOff>31750</xdr:colOff>
                    <xdr:row>1</xdr:row>
                    <xdr:rowOff>0</xdr:rowOff>
                  </from>
                  <to>
                    <xdr:col>5</xdr:col>
                    <xdr:colOff>1352550</xdr:colOff>
                    <xdr:row>1</xdr:row>
                    <xdr:rowOff>203200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data</vt:lpstr>
      <vt:lpstr>Index</vt:lpstr>
      <vt:lpstr>work</vt:lpstr>
      <vt:lpstr>validation</vt:lpstr>
      <vt:lpstr>validations</vt:lpstr>
      <vt:lpstr>codes</vt:lpstr>
      <vt:lpstr>1. General Govt.</vt:lpstr>
      <vt:lpstr>1.1Central Govt.</vt:lpstr>
      <vt:lpstr>1.1.1 Budget.Cnt.Govt.</vt:lpstr>
      <vt:lpstr>2. NonFin.Public.Corp.</vt:lpstr>
      <vt:lpstr>3. Fin.Public Corp.</vt:lpstr>
      <vt:lpstr>4. Total Public Sector</vt:lpstr>
      <vt:lpstr>'1. General Govt.'!Print_Area</vt:lpstr>
      <vt:lpstr>'1.1.1 Budget.Cnt.Govt.'!Print_Area</vt:lpstr>
      <vt:lpstr>'1.1Central Govt.'!Print_Area</vt:lpstr>
      <vt:lpstr>'2. NonFin.Public.Corp.'!Print_Area</vt:lpstr>
      <vt:lpstr>'3. Fin.Public Corp.'!Print_Area</vt:lpstr>
      <vt:lpstr>'4. Total Public Sector'!Print_Area</vt:lpstr>
      <vt:lpstr>codes!Print_Area</vt:lpstr>
      <vt:lpstr>Index!Print_Area</vt:lpstr>
      <vt:lpstr>'1.1.1 Budget.Cnt.Govt.'!Print_Titles</vt:lpstr>
      <vt:lpstr>'1.1Central Govt.'!Print_Titles</vt:lpstr>
      <vt:lpstr>'2. NonFin.Public.Corp.'!Print_Titles</vt:lpstr>
      <vt:lpstr>'3. Fin.Public Corp.'!Print_Titles</vt:lpstr>
      <vt:lpstr>'4. Total Public Sector'!Print_Titles</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EValdiviaVelarde</dc:creator>
  <cp:lastModifiedBy>Rubena Sukaj</cp:lastModifiedBy>
  <cp:lastPrinted>2010-04-07T15:55:54Z</cp:lastPrinted>
  <dcterms:created xsi:type="dcterms:W3CDTF">2003-10-10T14:22:26Z</dcterms:created>
  <dcterms:modified xsi:type="dcterms:W3CDTF">2019-05-08T18:27:29Z</dcterms:modified>
</cp:coreProperties>
</file>